
<file path=[Content_Types].xml><?xml version="1.0" encoding="utf-8"?>
<Types xmlns="http://schemas.openxmlformats.org/package/2006/content-types">
  <Default Extension="vml" ContentType="application/vnd.openxmlformats-officedocument.vmlDrawin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activeTab="2"/>
  </bookViews>
  <sheets>
    <sheet name="月度考核评估表" sheetId="1" state="hidden" r:id="rId1"/>
    <sheet name="季度考核评估表" sheetId="4" r:id="rId2"/>
    <sheet name="季度考核--集团内容 22年职能评价" sheetId="5" r:id="rId3"/>
    <sheet name="咨询年度考核评估表" sheetId="6" state="hidden" r:id="rId4"/>
    <sheet name="成本季度考核" sheetId="7" state="hidden" r:id="rId5"/>
    <sheet name="成本年度考核" sheetId="8" state="hidden" r:id="rId6"/>
  </sheets>
  <definedNames>
    <definedName name="_xlnm._FilterDatabase" localSheetId="2" hidden="1">'季度考核--集团内容 22年职能评价'!$A$1:$K$20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9f87c877-8940-4cce-8116-2eabe0f62369</author>
  </authors>
  <commentList>
    <comment ref="E12" authorId="0">
      <text>
        <r>
          <rPr>
            <sz val="10"/>
            <rFont val="宋体"/>
            <charset val="134"/>
          </rPr>
          <t xml:space="preserve">Shudy: Dan: 识食物的常常: 识食物的常常: 作者:
白条无法反映，变洽签的合理合规性无法反映
</t>
        </r>
      </text>
    </comment>
  </commentList>
</comments>
</file>

<file path=xl/comments2.xml><?xml version="1.0" encoding="utf-8"?>
<comments xmlns="http://schemas.openxmlformats.org/spreadsheetml/2006/main">
  <authors>
    <author>520173bd-d403-4327-9d1f-6727ca985237</author>
  </authors>
  <commentList>
    <comment ref="F10" authorId="0">
      <text>
        <r>
          <rPr>
            <sz val="10"/>
            <rFont val="宋体"/>
            <charset val="134"/>
          </rPr>
          <t xml:space="preserve">Shudy: Dan: 识食物的常常: 识食物的常常: 作者:
原来 及时提交且与现场相符得满分
</t>
        </r>
      </text>
    </comment>
  </commentList>
</comments>
</file>

<file path=xl/comments3.xml><?xml version="1.0" encoding="utf-8"?>
<comments xmlns="http://schemas.openxmlformats.org/spreadsheetml/2006/main">
  <authors>
    <author>8d14cf5f-74b3-47bd-94f1-59b84f2f4258</author>
    <author>a82ba003-731b-42e9-a9ca-82929d629c2b</author>
  </authors>
  <commentList>
    <comment ref="D7" authorId="0">
      <text>
        <r>
          <rPr>
            <sz val="10"/>
            <rFont val="宋体"/>
            <charset val="134"/>
          </rPr>
          <t xml:space="preserve">Shudy: Dan: 识食物的常常: 识食物的常常: 确实不满足优先对标条件外部公司，选择项目所在地年度销售排名top10的地产公司
同一项目按不同的业态分别计算得分，年度按业态的建筑面积加权平均计算公司得分；
启动会涉及对标业态，但不能提供外部对标数据分析，外部对标结果得“0”分；不涉及对
</t>
        </r>
      </text>
    </comment>
    <comment ref="D8" authorId="1">
      <text>
        <r>
          <rPr>
            <sz val="10"/>
            <rFont val="宋体"/>
            <charset val="134"/>
          </rPr>
          <t xml:space="preserve">Shudy: Dan: 识食物的常常: 识食物的常常: 确实不满足优先对标条件外部公司，选择项目所在地年度销售排名top10的地产公司
同一项目按不同的业态分别计算得分，年度按业态的建筑面积加权平均计算公司得分；
启动会涉及对标业态，但不能提供外部对标数据分析，外部对标结果得“0”分；不涉及对
</t>
        </r>
      </text>
    </comment>
  </commentList>
</comments>
</file>

<file path=xl/sharedStrings.xml><?xml version="1.0" encoding="utf-8"?>
<sst xmlns="http://schemas.openxmlformats.org/spreadsheetml/2006/main" count="731" uniqueCount="493">
  <si>
    <t>全过程造价咨询服月度考核评估表</t>
  </si>
  <si>
    <t>考核时间：</t>
  </si>
  <si>
    <t>2018.4.17-4.19</t>
  </si>
  <si>
    <t>序号</t>
  </si>
  <si>
    <t>考核大类</t>
  </si>
  <si>
    <t>满分</t>
  </si>
  <si>
    <t>考核项目</t>
  </si>
  <si>
    <t>考                      核</t>
  </si>
  <si>
    <t>考核细则</t>
  </si>
  <si>
    <t>检查重点</t>
  </si>
  <si>
    <t>紫云台二期（谛威）</t>
  </si>
  <si>
    <t>紫云台三期（开元）</t>
  </si>
  <si>
    <t>蔡家一期（谛威）</t>
  </si>
  <si>
    <t>蔡家二期（中平）</t>
  </si>
  <si>
    <t>西永核心区一期1组团（泓展）</t>
  </si>
  <si>
    <t>西永核心区一期2、3组团（中平）</t>
  </si>
  <si>
    <t>微电园三期（明华）</t>
  </si>
  <si>
    <t>科技学院项目一期1、2、5组团（谛威）</t>
  </si>
  <si>
    <t>中央公园一标（君恩）</t>
  </si>
  <si>
    <t>中央公园二标（泓展）</t>
  </si>
  <si>
    <t>春森彼岸四期（谛威）</t>
  </si>
  <si>
    <t>观音桥二期（谛威）</t>
  </si>
  <si>
    <t>礼嘉核心区（正平）</t>
  </si>
  <si>
    <t>礼嘉核心区（君恩）</t>
  </si>
  <si>
    <t>两江新宸（天廷）</t>
  </si>
  <si>
    <t>九里晴川（明华）</t>
  </si>
  <si>
    <t>沙坪坝项目（务腾）</t>
  </si>
  <si>
    <t>龙兴项目（中机中联）</t>
  </si>
  <si>
    <t>照母山（明华）</t>
  </si>
  <si>
    <t>照母山三期（正平）</t>
  </si>
  <si>
    <t>新照母山（正平）</t>
  </si>
  <si>
    <t>考核内容</t>
  </si>
  <si>
    <t>单项满分</t>
  </si>
  <si>
    <t>得分</t>
  </si>
  <si>
    <t>检查情况</t>
  </si>
  <si>
    <t>端</t>
  </si>
  <si>
    <t>出勤</t>
  </si>
  <si>
    <t>造价咨询单位驻现场人员每月出勤天数≥22天（如因其他事宜无法到岗，需向项目成本工程师请假，经项目工程师同意后不扣分）。</t>
  </si>
  <si>
    <t>A、全勤，得满分；
B、缺勤一天扣1分，直至为零。</t>
  </si>
  <si>
    <t>结合每月项目成本工程师签到记录、请假明细进行考核。</t>
  </si>
  <si>
    <t>全勤</t>
  </si>
  <si>
    <t>周报、月报的及时性、完整性</t>
  </si>
  <si>
    <t>每周星期天24点前提交《造价咨询单位项目周报》，每月30日前提交《造价咨询单位项目月报》，报告主要反映本周(月)施工完成进度情况、本周(月)测算、预算、一单一结、结算、进度款审核情况、项目招标工作配合情况、收方情况、本周(月)新增图纸资料清单、需甲方协调问题、下周(月)工作计划，按规定的格式填报。除成本优化建议、风险规避建议及反索赔梳理和案例分析为加分项，其他如有都必须填写，如有缺项按不完整考虑。</t>
  </si>
  <si>
    <t>及时性：
A、按时完成，得满分；
B、未按时完成，不得分。</t>
  </si>
  <si>
    <t>重点检查报送次数、内容是否按照格式填报、提交时效性、是否按汇报层级报送</t>
  </si>
  <si>
    <t>按时完成</t>
  </si>
  <si>
    <t>周报少发两次</t>
  </si>
  <si>
    <t>完整性：
A、内容完整，得满分；
B、缺一项内容扣0.5分，直至为零。</t>
  </si>
  <si>
    <t>4月使用3月周报版本更改，但3月内容未删除</t>
  </si>
  <si>
    <t>1、月报周报内容无法对应；2、未把现场真实情况反映在周报月报上</t>
  </si>
  <si>
    <t>完成度较好</t>
  </si>
  <si>
    <t>周报月报不能一一对应</t>
  </si>
  <si>
    <t>1、图纸台账未写全；2、预结算台账未及时回顾；3、资金计划填写方式错误</t>
  </si>
  <si>
    <t>1、预结算台账未及时回顾</t>
  </si>
  <si>
    <t>1、预结算计划未有及时回顾更新；2、月报收方资料台账和纸质资料不能一一配套</t>
  </si>
  <si>
    <t>周报、月报不能一一对应</t>
  </si>
  <si>
    <t>预结算计划未有及时更新回顾</t>
  </si>
  <si>
    <t>1、预结算计划未有按时回顾；2图纸未及时登记</t>
  </si>
  <si>
    <t>1、预结算计划未有及时回顾更新，且登记有错误；2、周报月报内容没有一一对应</t>
  </si>
  <si>
    <t>1、周报月报不能一一对应；2、未登记预结算计划；3、变洽签未有如实在周报月报中反应；4、图纸台账未登记；</t>
  </si>
  <si>
    <t>1、预结算计划未有回顾更新；2、图纸台账不完整</t>
  </si>
  <si>
    <t xml:space="preserve">1、工程进度填写不完整  </t>
  </si>
  <si>
    <t>1、月报周报不能一一对应；2、本月预结算完成与计划不完整；</t>
  </si>
  <si>
    <t>现场收方</t>
  </si>
  <si>
    <t>收方工作的及时性、规范性和数据准确性、收方资料保存完整性。</t>
  </si>
  <si>
    <t>A、收方流程规范、数据准确，得满分。
B、收方单填写不规范、收方不清晰等发现1处，扣1分，直至为零；
C、未按照甲方收方流程与规范收方，情节严重者，不得分。</t>
  </si>
  <si>
    <t>检查草签收方单转为正式收方单的时效性、收方资料规范性</t>
  </si>
  <si>
    <t>1、部分现场收方签字后未有写日期；</t>
  </si>
  <si>
    <t>1、收方单未提供；</t>
  </si>
  <si>
    <t>清晰</t>
  </si>
  <si>
    <t>1、收方资料未有及时转正；2、收方资料未有配图、照片</t>
  </si>
  <si>
    <t>1、未有收方，需要核查一下；</t>
  </si>
  <si>
    <t>1、三单为复印件；2、原始草签单未保留；3、收方单没签时间；4、收方单签字不全；</t>
  </si>
  <si>
    <t>2、收方单合理性不符合，如：材料是否可以利旧要确认、外运距离不写、拆除幕墙拆除哪些部位不写等；3、收方数据如做出更改，旁边未有相应的签字；收方单工程量只写公式，未有等出结果，不能及时收口，有被更改的风险；4、应办理为三单的，办理为收方；</t>
  </si>
  <si>
    <t>1、收方出现超深情况，未有说明前，也应将收方数据及时转为草签单（可咨询单位不签字或者签字旁备注）；2、收方内容未写完整；</t>
  </si>
  <si>
    <t>1、收方单签字不全；2、收方单信息填写不清楚、未提供影像资料等；3、草签未有及时转正；</t>
  </si>
  <si>
    <t>1、收方单信息不完整，如：拆除不写明拆除范围、原因；不提供影像资料等；2、基础收方单均未填写日期</t>
  </si>
  <si>
    <t>1、收方单未及时转正</t>
  </si>
  <si>
    <t>1、收方单签字不完善，如：收方图纸未有咨询单位签字；2、收方图纸上未有签写时间；3、未有按照要求进行转正，如：设计变更导致的返工收方均未转正；</t>
  </si>
  <si>
    <t>1、锚杆挡墙基础收方单2017年10月收方， 2018年7月2日未核对完成。原因为施工单位不配合报送结正式打印版本，监理单位签字是根据施工单位的时间报送的，但未有收发文记录。2、基础（桩基等）原始收方记录未有按照标准格式记录，直接在图纸上写明收方情况。</t>
  </si>
  <si>
    <t>1、收方单信息不完整，如：未有签日期、返工未附有照片；2、草签单未及时转正</t>
  </si>
  <si>
    <t>草签单和收方单分开存放（暂不扣分）</t>
  </si>
  <si>
    <t>1、未有保留原始收方单（原始收方单数据是打印版本，已经不是原始收方单了，应附上手写的收方单）；2、收方单信息不完整，如：资料签字人员不完善、未全部都签上时间；</t>
  </si>
  <si>
    <t>1、正式收方单未有草签单；2、收方资料信息不完整，如：人员名字后面没有对应写日期</t>
  </si>
  <si>
    <t>1、正式收方单未有草签单</t>
  </si>
  <si>
    <t>现场巡场</t>
  </si>
  <si>
    <t>每月两次现场巡场并按规定格式提交两次巡场报告。</t>
  </si>
  <si>
    <t>A、巡场报告及时提交且内容与现场实际进度相符，得满分；
B、巡场报告未及时提交，扣1分/次。
C、与现场实际进度不符，扣1分/次。</t>
  </si>
  <si>
    <t>巡场每月2次，报告提交1次/月（重点检查有无；内容是否按照格式填报；巡场质量包括检查标准、检查发现的问题、反馈、结论等）</t>
  </si>
  <si>
    <t>1、未写明巡场问题处理情况，与项目交圈后解决办法；2、查看的点位不够，应再多一点，比如：安装（桥架厚度、型材厚度等）、保温、门窗、涂料等</t>
  </si>
  <si>
    <t>1、未写明巡场查看什么，出现问题后的处理情况，与项目交圈后解决办法；2、巡场点对应的施工单位未写；3、未有按照标准模板填写巡场报告。如：对比做法或者材料是否匹配时未将标准（合同、图纸等）粘贴上；4、现场踏勘照片不够清晰或不能反映问题，需要查看的数据在照片上看不清时应单独圈出用文字写明，如：箍筋间距；5、如果现场巡查发现重大问题，是否有罚款情况未写明；6、上月发现的问题，未在下月的巡场报告中体现；</t>
  </si>
  <si>
    <t>1、安装巡查未写入报告</t>
  </si>
  <si>
    <t>1、没有按照标准模板填写报告，如：“不写明合同要求，只提供现场使用情况，无法对比”、“只提供现场照片，未写明到底检查的是什么”；2、巡场点位太少，未有安装部分；3、（不扣分，逻辑不清后面整改）结论未写清楚与项目交圈情况；4、（不扣分）检查材料未拍摄铭牌或者材料袋子，而是拍摄施工单位挂标识牌；</t>
  </si>
  <si>
    <t>巡场报告完成度较高</t>
  </si>
  <si>
    <t>1、巡场报告里面描述不清楚，如：不写明检查的单位；2、巡场报告内容描述不清，如：未有写明解决办法、检查的内容到底是什么不明确；3、发现问题未写明交圈情况</t>
  </si>
  <si>
    <t>1、未按照标准模板填写，如：情况说明过于简单，一句带过。如果有整改，下月反映整改情况时，将原来的图片和整改后的都放在一起，可以直观的看到；2、点位太单一，如未有安装；</t>
  </si>
  <si>
    <t>1、上期发现问题未有在下期反馈；2、现场问题及时解决了的也无反馈</t>
  </si>
  <si>
    <t>1、巡场报告内容较浅，深度不够，对指导预结算意义不大；2、上期发现问题和下期整改问题无法对应，如：照片显示不是一个点；</t>
  </si>
  <si>
    <t>巡场点位较单一</t>
  </si>
  <si>
    <t>1、巡场点位非常单一、深度不够；2、查看内容未有标准，只有现场情况无法对比</t>
  </si>
  <si>
    <t>1、巡场点位过少；2、报告内容格式混乱，如：未有将标准附上，只有现场照片，不能对比；巡场点位对应的单位未写；</t>
  </si>
  <si>
    <t>1、（不扣分）未注意写明巡场的标段的单位；2、安装单位的查看点位未有</t>
  </si>
  <si>
    <t>1、巡场点位非常单一、深度不够；2、现场拍摄照片无法体现问题，看不清</t>
  </si>
  <si>
    <t>1、巡场发现问题部分未写明反映给工程、监理得到的意见；</t>
  </si>
  <si>
    <t>1、巡场报告未按照标准格式填写，如：未有把标准（合同、图纸等）贴图、查看点位写的不够清晰、未标注查看的点对应的单位；（不扣分）2、发现问题后未写明如何解决，下月巡场报告未体现回顾成果；；</t>
  </si>
  <si>
    <t>查看点位还是有点单一，主要在钢筋直径，升入长度等</t>
  </si>
  <si>
    <t>1、发现问题未有整改处理意见；2、查看的点位、深度不够</t>
  </si>
  <si>
    <t>1、巡场报告格式错误，如：未提供正确做法，只有现场查看的情况、如出现不匹配的情况未写明与项目交圈情况、未标注巡场被检查单位；（不扣分）2、内容单一。如涂料、幕墙等的情况均未表现在报告中；3、上期发现的问题未及时回顾及写清楚整改措施</t>
  </si>
  <si>
    <t>1、巡场报告格式错误，如：未提供正确做法，只有现场查看的情况、如出现不匹配的情况未写明与项目交圈情况、未标注巡场被检查单位；（不扣分）2、巡场内容太简单，只有几个，且安装未有。3、上期发现的问题未及时回顾及写清楚整改措施</t>
  </si>
  <si>
    <t>进度款审核及提网</t>
  </si>
  <si>
    <t>进度款审核及提网及时性、准确性。</t>
  </si>
  <si>
    <t>A、进度歀审核格式及金额正确，得满分；
B、进度款审核格式错误，出现1处扣1分，直至为零；
C、进度款审核不及时，出现1单扣1分，直至为零；
D、进度款审核出现超付或者金额错误，不得分。</t>
  </si>
  <si>
    <t>检查资金计划完成率、抽查进度款提网附件是否按要求填写、付款说明是否按要求描述</t>
  </si>
  <si>
    <t>未写累计支付金额及比例、发票金额</t>
  </si>
  <si>
    <t>1、进度款审核付款说明中未写明累计支付及比例；</t>
  </si>
  <si>
    <t>1、进度款提网说明：未有累计付款</t>
  </si>
  <si>
    <t>未有资金计划附件、未写累计支付金额及比例</t>
  </si>
  <si>
    <t>1、申请没有写明累计支付金额及比例；</t>
  </si>
  <si>
    <t>未写开票金额</t>
  </si>
  <si>
    <t>无累计支付比例及金额</t>
  </si>
  <si>
    <t>无累计金额</t>
  </si>
  <si>
    <t>付款说明中未写明发票金额</t>
  </si>
  <si>
    <t>1、提网付款申请未写清楚，如：未有付款方式、未提交资金计划附件。</t>
  </si>
  <si>
    <t>网上未写明该笔金额的资金计划金额是多少及付款方式</t>
  </si>
  <si>
    <t>未有发票金额和资金计划</t>
  </si>
  <si>
    <t>变洽签测算及结转</t>
  </si>
  <si>
    <t>每单测算金额在20万以下（包含20万）在收到建设单位项目造价工程师下发的资料后2个日历天内完成测算，20万以上在3个日历天内完成测算；并在建设单位项目负责人签字之日起30个日历天内完成提网工作。</t>
  </si>
  <si>
    <t>及时性：
A、全部按时完成，得满分；
B、90%≤完成率(完成单数/当月总单数*100%)＜100%，扣2分；
C、85%≤完成率(完成单数/当月总单数*100%)＜90%，扣4分；
D、80%≤完成率(完成单数/当月总单数*100%)＜85%，扣6分；
E、完成率＜80%，不得分。</t>
  </si>
  <si>
    <t>根据测算台账考评，系统上检查三单提网及时性（项目总签字确认后30天内完成提网）</t>
  </si>
  <si>
    <r>
      <rPr>
        <sz val="10"/>
        <rFont val="等线"/>
        <charset val="134"/>
      </rPr>
      <t>1、变洽签预估结转台账未填写完，且哪些需要结转的类型、逻辑、时间不清楚；（</t>
    </r>
    <r>
      <rPr>
        <sz val="10"/>
        <color rgb="FFFF0000"/>
        <rFont val="等线"/>
        <charset val="134"/>
      </rPr>
      <t>2、总包单位施工进度标段几乎主体封底，但祥瑞只有2份三单，另外竞盟未有三单。3、所有基础施工单位不认可收方数据，时间推迟过久，需要和成本经理彭金平一起来推进。）</t>
    </r>
    <r>
      <rPr>
        <sz val="10"/>
        <rFont val="等线"/>
        <charset val="134"/>
      </rPr>
      <t>4、经济往来函件填写错误，不应将沟通模板写入；5、</t>
    </r>
  </si>
  <si>
    <t>1、按规定结转总包三单</t>
  </si>
  <si>
    <t>1、一月一清有累计， 但是由于合同未签及楼栋号发生改变导致未及时上网</t>
  </si>
  <si>
    <t>1、完工确认时间应该是从网上导出来，而不是自己填写。</t>
  </si>
  <si>
    <t>1、白条90%以上未有提网。2、已经提网的就不需要在白条中体现了</t>
  </si>
  <si>
    <t>1、收方经济签；2、三单12份经济签证，有3份合理性有问题如:房心回填不应该计算，基础也计算可能就会导致重复计算。</t>
  </si>
  <si>
    <t>4类合同（土建总包、机电总包、自持商业幕墙、户内批量精装修）变洽签在完工确认后105个日历天内完成结转，其他合同变洽签按建设单位要求完成结转。</t>
  </si>
  <si>
    <t>根据系统台账考评，检查三单结转提网及时性（四类合同完工确认后105天内完成结转提网）</t>
  </si>
  <si>
    <t>应结转0份</t>
  </si>
  <si>
    <t>应结转31份，按时结转16份，结转合规率51.61%</t>
  </si>
  <si>
    <t>应结转8份，按时结转8份，结转合规率100.00%</t>
  </si>
  <si>
    <t>应结转5份，按时结转0份，结转合规率0.00%</t>
  </si>
  <si>
    <t>应结转18份，按时结转0份。结转合规率0.00%；（施工单位不转）</t>
  </si>
  <si>
    <t>应转结0份</t>
  </si>
  <si>
    <t>1、应结转7份，按时结转1份，结转合规率14%。</t>
  </si>
  <si>
    <t>应结转1份，按时结转1份，结转合规率100%</t>
  </si>
  <si>
    <t>应结转16份，按时结转7份。结转率43.75%；</t>
  </si>
  <si>
    <t>应结转13份，按时结转13份</t>
  </si>
  <si>
    <t xml:space="preserve">应结转0份                         </t>
  </si>
  <si>
    <t>应结转48份，按时结转25份，结转合规率52%；</t>
  </si>
  <si>
    <t>应结转28份，按时结转0份，结转合规率0.00%</t>
  </si>
  <si>
    <t>方案测算</t>
  </si>
  <si>
    <t>根据项目成本要求及时完成各种方案测算及目标成本基础数据测算。</t>
  </si>
  <si>
    <t>根据测算台账考评，检查金额大于100万的测算流程是否规范</t>
  </si>
  <si>
    <t>5单</t>
  </si>
  <si>
    <t>0份</t>
  </si>
  <si>
    <t>3单</t>
  </si>
  <si>
    <t>6单</t>
  </si>
  <si>
    <t>5份</t>
  </si>
  <si>
    <t>11份</t>
  </si>
  <si>
    <t>9份</t>
  </si>
  <si>
    <t>3份</t>
  </si>
  <si>
    <t>4单</t>
  </si>
  <si>
    <t>10份</t>
  </si>
  <si>
    <t>14份</t>
  </si>
  <si>
    <t>16份</t>
  </si>
  <si>
    <t>4份</t>
  </si>
  <si>
    <t>1、测算20单</t>
  </si>
  <si>
    <t>测算3单</t>
  </si>
  <si>
    <t>测算8单</t>
  </si>
  <si>
    <t>单项目招标工程量清单编制及时性、准确性</t>
  </si>
  <si>
    <t>满足项目成本工程师指令。</t>
  </si>
  <si>
    <t>A、招标清单编制及时、准确，得满分；
B、招标清单错误1处扣1分，初步评标报告明显错误1处扣1分，直至为零；
C、招标、评标出现重大错误且影响甲方决策、定标错误，不得分。</t>
  </si>
  <si>
    <t>了解单项目招标的配合情况</t>
  </si>
  <si>
    <t>台账及资料管理</t>
  </si>
  <si>
    <t>每月30日前提交相关台账、项目成本工程师不定期检查资料管理情况。</t>
  </si>
  <si>
    <t>A、台帐一月内未更新，不得分；
B、台帐更新错误(含遗漏)1处，扣0.5分，直至为零；
C、资料遗失1份，扣0.5分，直至为零。</t>
  </si>
  <si>
    <t>检查台账的完整性、内容是否按照格式填报（重点检查预结算计划、合同开口条款台账、合同界面梳理台账、白条台账、甲供材控制台账、变洽签台账等）</t>
  </si>
  <si>
    <t>1、图纸台账发图人填写错误，不能填施工单位、咨询单位的名字；2、作为施工图预算的图纸未有单独备注；（不扣分）3、核价台账不完整；4、经济类函件不完整；5、合同开口合同中未有三单；6、甲供材台账量填写数据错误，应找成本经理要数据；（不扣分）</t>
  </si>
  <si>
    <t>1、图纸台账中未填写纸质图纸，未有应主动去拿。施工图预算的图纸未有单独备注；2、核价台账未有填写正确，应在OA系统上下载；3、预结算台账5月未填，实际完成时间填写错误，未按交报告时间填入；4、开口台账里面的时间逻辑错误。填写的预计完成时间随意填入，实际无法完成。暂定价中未填入零星工程和三单结算。暂定材料没写全。5、控制量明细表中零星工程未填；6、甲供台账中电缆数据未填；7、合同界面梳理未做</t>
  </si>
  <si>
    <t>1、预结算台账未有放入示范区内容。没有及时回顾更新时间；2、开口合同中暂定单价中材料未填写完整；（不扣分）</t>
  </si>
  <si>
    <t>1、图纸台账中未施工图预算未备注；（不扣分）2、进度款台账没有写累计支付比例及合同约定比例。有变更未更改合同金额；3、合同开口台账没有三单结算；暂定单价中没有安装材料、认质认价的材料没有清理；（不扣分）4、预结算台账未有每个月进行回顾、更新，里面的预计完成时间有误；5、甲供材未填写安装材料；6、控制量明细表填写，需要分开指标。安装的指标未填写；（不扣分）</t>
  </si>
  <si>
    <t>1、经济往来台账填写错误；2、图纸台账未标注施工图预算（不扣分）</t>
  </si>
  <si>
    <t>1、核价台账内容错误；2、经济往来台账未填写；</t>
  </si>
  <si>
    <t>1、图纸台账未有对施工图预算图纸进行备注；2、预结算台账未有及时更新；3、开口合同中大总包未有将精装修等放入；（暂不扣分）4、经济往来函件未有整理好，只有2单；5、核价台账未有去系统上下载更新，写了还没有下发正在核价的在里面；6、预结算台账没有及时更新，并且未按照我们的格式填写，按照类型来分组，而不是合同</t>
  </si>
  <si>
    <t>1、核价台账信息填写有误；2、进度款台账累计数据不全；3、预结算计划信息填写不全；4、开口台账未有计划时间，内容也不完善</t>
  </si>
  <si>
    <t>1、经济台账填写内容错误，不应复制工程部台账；2、预结算台账不完整，且逻辑有误，如：主体和基础不可能同一时间完成；3、暂定单价未有梳理；（不扣除）；4、合同界面未梳理，使用原来的模板；5、开口条款未梳理</t>
  </si>
  <si>
    <t>1、经济台账填写内容错误，不应复制工程部台账；2、预结算台账不完整；3、开口条款梳理不到位</t>
  </si>
  <si>
    <t>1、经济往来函件信息不全；2、合同台账信息填写不全；3、合同开口台账未更新回顾</t>
  </si>
  <si>
    <t>1、图纸台账二期纸质图纸未领导致未录入（不扣分）；2、经济往来台账填写错误，只有一单正确，且未及时更新回复；3、预结算台账未及时更新；4、合同开口台账未填写完整，如：三单、零星；5、甲供材台账填写数据不能用工程部的数据；（不扣分）6、控制量明细表未填写安装部分</t>
  </si>
  <si>
    <t>1、经济台账信息填写不完整；2、预结算计划只有一份，计划完成时间是5月8日，也有没有写上去的情况。没有及时更新回顾；3、暂定单价未有梳理完，未锁定；（不扣分）4、合同界面原来的模板未有删除，未看出是否有过梳理；5、甲供材台账量数据和施工单位领用量一样，不正确（不扣分）</t>
  </si>
  <si>
    <t>1、图纸台账未标注施工图预算版本（不扣分）；2、核价台账信息填写错误；3、合同界面台账未做；4、开口台账内容未梳理，登记不全；5、甲供材台账量有误（不扣分）；6、控制量明细里面零星工程、室外工程未登记；7、经济往来函件登记不全</t>
  </si>
  <si>
    <t>1、图纸台账未标注施工图预算版本（不扣分）；2、经济往来函件登记不完整；3、开口台账登记不完整，未及时更新；4、甲供材台账量有误，且超供情况未有写明措施；</t>
  </si>
  <si>
    <r>
      <rPr>
        <sz val="10"/>
        <rFont val="等线"/>
        <charset val="134"/>
      </rPr>
      <t>1、电子版图纸未登入，备注未写明是否为施工图预算图纸；（暂不扣分）2、核价台账有10条，未填写完整；3、经济函件台账中填入内容错误，不是造价的经济往来，是工程部的内容。如：施工方案、索赔文件未填入，将工程质量的现场处罚进去；4、预结算计划未有及时回顾、更新；5、合同开口台账中没有三单结算，且时间未有回顾。暂定单价中材料未有进行梳理，需在清单、合同附件中一起去看。完成审批地址未输入网址。（不扣分）6、甲供材累计已经超出后，超控制量措施未写，如：应在进度款中扣除。</t>
    </r>
    <r>
      <rPr>
        <sz val="10"/>
        <color rgb="FFFF0000"/>
        <rFont val="等线"/>
        <charset val="134"/>
      </rPr>
      <t>甲供材台账量没有渠道获取，蒋丹处没有统计了。安装的甲供材未有统计。</t>
    </r>
    <r>
      <rPr>
        <sz val="10"/>
        <rFont val="等线"/>
        <charset val="134"/>
      </rPr>
      <t>7、控制量明细表未做，用的自己的表格；（不扣分）</t>
    </r>
  </si>
  <si>
    <t>1、经济类往来函件未把涉及到金额的会议纪要、方案、函件等都要放进去（且在备注里面写明如何处理的，是否放入洽商、有无交叉扣款等)；2、预结算台账的时间没有及时更新回顾；3、开口条款分包幕墙未有放入。暂定价中未有三单和零星结算。安全文明施工费检查扣款不能这样写，不能写扣款两字；商票贴息重复输入，未做整理；暂定单价里面的材料未梳理，在清单、合同附件中一起去看；</t>
  </si>
  <si>
    <t>1、核价台账不完整；2、开口台账信息不全；3、甲供材台账数量逻辑错误， 施工单位领用量应大于甲供材数量（不扣分）</t>
  </si>
  <si>
    <t>1、合同台账未有从网上导出来放入；2、合同开口台账中暂定单价未有及时回顾，已经核价的但是没有更新。如：放完成审批地址（不扣分）；3、甲供材台账甲供材量不正确（不扣分）4、控制量明细表中基础结算指标未填写。5、合同界面未梳理，还是原来的模板数据没调整。如：精装合同已经出来了，精装需要处理；</t>
  </si>
  <si>
    <r>
      <rPr>
        <sz val="10"/>
        <color rgb="FFFF0000"/>
        <rFont val="等线"/>
        <charset val="134"/>
      </rPr>
      <t>1、经济类函件填写不正确；</t>
    </r>
    <r>
      <rPr>
        <sz val="10"/>
        <rFont val="等线"/>
        <charset val="134"/>
      </rPr>
      <t>2、三单、零星工程未有放在开口条款中；（不扣款）3、甲供材台账量应该是录入蒋丹那里的数据，施工单位领用量则是按照施工单位实际领用的；（不扣款）4、控制量明细表要填入指标，未有施工图预算时按照合同的填入，或者是预估，安装的控制量明细也未填。</t>
    </r>
  </si>
  <si>
    <t>1、经济类函件填写不正确；2、三单、零星工程未有放在开口条款中；（不扣款）3、甲供材台账量应该是录入蒋丹那里的数据，施工单位领用量则是按照施工单位实际领用的；（不扣款）4、控制量明细表要填入指标，未有施工图预算时按照合同的填入，或者是预估，安装的控制量明细也未填。</t>
  </si>
  <si>
    <t>沟通协调</t>
  </si>
  <si>
    <t>咨询公司内部信息沟通、协助甲方工程师进行项目成本管理的沟通协调（酌情给分）。</t>
  </si>
  <si>
    <t>A、项目成本工程师根据实际情况酌情给分。</t>
  </si>
  <si>
    <t>沟通、协调的主动性</t>
  </si>
  <si>
    <t>平台</t>
  </si>
  <si>
    <t>总包预结算管理及时性</t>
  </si>
  <si>
    <r>
      <rPr>
        <sz val="10"/>
        <color rgb="FF000000"/>
        <rFont val="等线"/>
        <charset val="134"/>
      </rPr>
      <t>住宅类(自持商业类)总包预算</t>
    </r>
    <r>
      <rPr>
        <sz val="10"/>
        <color rgb="FF000000"/>
        <rFont val="等线"/>
        <charset val="134"/>
      </rPr>
      <t>在收到基准版施工图纸后60(90)个日历天内与施工单位完成造价核对及确认，90(120)个日历天内完成二审及一审修改稿；</t>
    </r>
    <r>
      <rPr>
        <sz val="10"/>
        <color rgb="FF000000"/>
        <rFont val="等线"/>
        <charset val="134"/>
      </rPr>
      <t>基础结算</t>
    </r>
    <r>
      <rPr>
        <sz val="10"/>
        <color rgb="FF000000"/>
        <rFont val="等线"/>
        <charset val="134"/>
      </rPr>
      <t>在收到完整资料后60个日历天内完成造价核对及确认；</t>
    </r>
    <r>
      <rPr>
        <sz val="10"/>
        <color rgb="FF000000"/>
        <rFont val="等线"/>
        <charset val="134"/>
      </rPr>
      <t>室外及零星工程、调价机制编制、审核</t>
    </r>
    <r>
      <rPr>
        <sz val="10"/>
        <color rgb="FF000000"/>
        <rFont val="等线"/>
        <charset val="134"/>
      </rPr>
      <t>在收到完整资料后60个日历天内完成造价核对及确认。</t>
    </r>
  </si>
  <si>
    <t>以台账为准</t>
  </si>
  <si>
    <t>分包预结算管理及时性</t>
  </si>
  <si>
    <r>
      <rPr>
        <sz val="10"/>
        <color rgb="FF000000"/>
        <rFont val="等线"/>
        <charset val="134"/>
      </rPr>
      <t>分包预算</t>
    </r>
    <r>
      <rPr>
        <sz val="10"/>
        <color rgb="FF000000"/>
        <rFont val="等线"/>
        <charset val="134"/>
      </rPr>
      <t>在收到施工图纸后30个日历天内完成造价核对及确认；</t>
    </r>
    <r>
      <rPr>
        <sz val="10"/>
        <color rgb="FF000000"/>
        <rFont val="等线"/>
        <charset val="134"/>
      </rPr>
      <t>分包结算</t>
    </r>
    <r>
      <rPr>
        <sz val="10"/>
        <color rgb="FF000000"/>
        <rFont val="等线"/>
        <charset val="134"/>
      </rPr>
      <t>在收到完整资料后30个日历天内完成造价核对及确认。</t>
    </r>
  </si>
  <si>
    <t>职业道德</t>
  </si>
  <si>
    <t>此项为一票否决制，只填合格与不合格,不参与评分。无论证据是否充分，只要成本工程师有理由认为合作方有违反职业道德的事件，将立即辞退驻场工程师，并取消下一期合作机会。</t>
  </si>
  <si>
    <t>A、合格
B、不合格</t>
  </si>
  <si>
    <t>得分合计</t>
  </si>
  <si>
    <t>换算得分</t>
  </si>
  <si>
    <t>全过程造价审计季度考核评估表</t>
  </si>
  <si>
    <t>检查标准</t>
  </si>
  <si>
    <t>得分标准</t>
  </si>
  <si>
    <t>问题记录模板</t>
  </si>
  <si>
    <t>单项
满分</t>
  </si>
  <si>
    <t>XXXX项目-XX审计</t>
  </si>
  <si>
    <t>应得分</t>
  </si>
  <si>
    <t>实得分</t>
  </si>
  <si>
    <t>问题</t>
  </si>
  <si>
    <t>成本经理</t>
  </si>
  <si>
    <t>1、造价审计单位驻现场人员每月出勤天数≥22天，驻场项目经理、造价师均需签署，并手写到离时间，安装造价也需在到场时间签署（安装每周至少到项目1次）；
2、若请假请在考勤表上明确，请假需向项目成本经理请假，经成本经理同意后不扣分。
3、考勤表每月需项目成本经理签字确认。</t>
  </si>
  <si>
    <t>1、全勤，得满分；
2、缺勤一天扣0.5分，直至为零。</t>
  </si>
  <si>
    <t>1、项目团队沟通、交圈及协调能力；
2、审计公司内部沟通、交圈及协调能力；
3、主动性及推动能力。</t>
  </si>
  <si>
    <t>由成本经理根据现场工作情况酌情给分。</t>
  </si>
  <si>
    <t>1、测算准确率要求达到85%以上；
2、测算在成本经理要求时间内完成；
3、测算金额大于100万元需有审计公司内部审核流程。</t>
  </si>
  <si>
    <t>1、完成率=完成单数/当月总单数*100%；100%完成得3分；100%＞完成率≥90%扣1分，90%＞完成率≥80%扣2分，完成率＜80%不得分。
2、准确率=准确率之和/份数；准确率＞85%，得3分；85%＞准确率≥60%，扣2分；准确率＜60%，不得分；
备注：出现重大错误且影响甲方决策，不得分。</t>
  </si>
  <si>
    <t>、</t>
  </si>
  <si>
    <t>招标配合</t>
  </si>
  <si>
    <t>1、招标配合的及时性满足招标需求；
2、清单、招标、清标、评标等质量满足招标需求。</t>
  </si>
  <si>
    <t>1、招标清单编制及时，得1分；
2、招标清单、招标文件、清标、评标、答疑、定标等招标过程中的质量满足要求，得3分，发现错误1处扣1分，直至为零；
3、招标、评标出现重大错误且影响甲方决策、定标错误，此项不得分。</t>
  </si>
  <si>
    <t>检查打分</t>
  </si>
  <si>
    <t>台账</t>
  </si>
  <si>
    <t>1、每月30日前提交台账；
2、台账的完整性，项目开工后15天建立所有台账，未发生台账也需建全。
3、台账内容必须完善、有反馈。完整性打分的台账有设计图纸台账、经济类往来函件台账、界面梳理台账。</t>
  </si>
  <si>
    <t>1、按时完成，得1分；未按时完成，不得分；
2、内容完整，得1分；台账内容发生一处不完整，扣0.5分；扣完为止。</t>
  </si>
  <si>
    <t>1.是否按时提交（0.5）；
2.设计图纸台账（0.5）：完整性，如用途、出图时间、图纸类型；是否及时更新；
3.经济往来函件台账（0.5）：是否及时登记、是否及时回函；
4.界面梳理台账（0.5）：是否梳理重叠或真空地带，是否采取相应措施；
5.其他信息，如迟迟未出图纸品类统计。</t>
  </si>
  <si>
    <t>1、巡场每月2次，报告提交1次/月；
2、巡场报告质量：巡场内容与工程进度匹配，专业全面，内容清晰、有前瞻性、有深度，有交圈，报告内容清晰等</t>
  </si>
  <si>
    <t>1、巡场报告按时提交得1分；否则不得分；
2、报告质量满足要求得3分，每发现一处问题，扣1分/处。</t>
  </si>
  <si>
    <t>1.是否按时提交（0.5），是否使用水印相机（有黑板等体现时间的除外）（0.5）；
2.巡场内容与工程进度匹配（0.5），专业全面（0.5），内容清晰（0.5）、有前瞻性：如重难点、风险提示、管控要点（0.5）、有深度（0.5），有交圈（0.5）</t>
  </si>
  <si>
    <t>材料品牌管理</t>
  </si>
  <si>
    <r>
      <rPr>
        <sz val="9"/>
        <color rgb="FF000000"/>
        <rFont val="Microsoft YaHei"/>
        <charset val="134"/>
      </rPr>
      <t>若合同执行过程中出现品牌需要更换的，需地区公司内部走工作联系单审批，涉及价格调减应按减项变洽签处理；增加费用按合同约定办理；</t>
    </r>
    <r>
      <rPr>
        <sz val="9"/>
        <color rgb="FFFF0000"/>
        <rFont val="Microsoft YaHei"/>
        <charset val="134"/>
      </rPr>
      <t>（从巡场报告、三单中查看）</t>
    </r>
  </si>
  <si>
    <t>检查季度发现未按规定执行，该项不得分；</t>
  </si>
  <si>
    <t>1.是否有材料品牌更换，如有更换，是否走线上联系单；</t>
  </si>
  <si>
    <t>甲供材领用数量合理</t>
  </si>
  <si>
    <t>1、项目成本有甲供材控制台账：台账内能够列明领用数量和控制数量，控制数量需根据合同和变更数量及时更新；
2、 超领控制：领用量超预算量须有管控措施（在超领后已按照合同约定的扣款原则及金额进度款内明确全额扣回，有特殊原因不能扣除的，需工作联系公司pmo的审批）。</t>
  </si>
  <si>
    <t xml:space="preserve">1、甲供材控制台账完整性、及时性满足要求，得2分；未及时更新、台账信息不完整等，每发现一处扣0.5分，扣完为止；
2、 超领控制满足要求得2分；不满足要求，每发现一处不合规扣1分，扣完为止。   
</t>
  </si>
  <si>
    <t>1.台账是否完整，XX品类未登记（1.0）；
2.台账是否及时更新控制量、领用量、台账量（1.0）；
3.超领管控是否满足要求，XX品类超领，管控措施是否为从进度款扣回或报PMO（2.0）。</t>
  </si>
  <si>
    <r>
      <rPr>
        <sz val="9"/>
        <color rgb="FF000000"/>
        <rFont val="Microsoft YaHei"/>
        <charset val="134"/>
      </rPr>
      <t>预结算计划</t>
    </r>
    <r>
      <rPr>
        <sz val="9"/>
        <color rgb="FFFF0000"/>
        <rFont val="Microsoft YaHei"/>
        <charset val="134"/>
      </rPr>
      <t>（月度检查月度晾晒）</t>
    </r>
  </si>
  <si>
    <r>
      <rPr>
        <sz val="9"/>
        <color rgb="FF000000"/>
        <rFont val="Microsoft YaHei"/>
        <charset val="134"/>
      </rPr>
      <t xml:space="preserve">1、总包合同签订后15工作日内编制完成全项目预结算计划并每月月底完成回顾；
2、预结算计划完整性、回顾及时；
3、预结算计划完成率。
</t>
    </r>
    <r>
      <rPr>
        <sz val="9"/>
        <color rgb="FFFF0000"/>
        <rFont val="Microsoft YaHei"/>
        <charset val="134"/>
      </rPr>
      <t>（结算按规定时间达成率低于50%（含）的给予★★★处罚；达成率低于70%（含）的给予★★处罚；达成率低于75%（含）的给予★处罚；）
办理预结算的有关手续资料原则上是原件（含电子签章
资料），否则不得办理预结算。如施工单位特殊情况不能提供原件，但可通过OA系统扫描资料/项目存档资料跟原件确认的，可由结算经办人/经办工程师/项目内业工程师/工程经理/项目总监等任何一个甲方人员签字确认资料的真实性，并同时注明原件存放地或依据来源。</t>
    </r>
  </si>
  <si>
    <t>1、计划及时及完整性（5分）
1）计划编制、回顾及时，信息填写正确且完整，得5分；
2）计划编制不及时、信息填写不完整或错误，未按月回顾，发现一条扣1分，直至扣完；
2、预结算计划完成率（10分）；
1）95%≤完成率(完成单数/当月总单数*100%)，得10分
2）85%≤完成率(完成单数/当月总单数*95%)＜90%，扣3分；
3）75%≤完成率(完成单数/当月总单数*85%)＜90%，扣5分；
4）60%≤完成率(完成单数/当月总单数*75%)＜75%，扣7分；
5）完成率＜60%，不得分；</t>
  </si>
  <si>
    <r>
      <rPr>
        <sz val="9"/>
        <color rgb="FF000000"/>
        <rFont val="Microsoft YaHei"/>
        <charset val="134"/>
      </rPr>
      <t>1.计划编制及更新是否及时，XX结算时间更新不及时/XX结算计划未编制，以“每行”为准统计（5.0）；
2.预结算计划完成率：
XX月计划完成XX份，实际完成XX份，完成率XX%；
XX月计划完成XX份，实际完成XX份，完成率XX%；
XX月计划完成XX份，实际完成XX份，完成率XX%；
（例如，9月计划完成数，在8月计划表中统计得出）
3.其他信息：</t>
    </r>
    <r>
      <rPr>
        <sz val="9"/>
        <color rgb="FFFF0000"/>
        <rFont val="Microsoft YaHei"/>
        <charset val="134"/>
      </rPr>
      <t>合同关键信息填写错误扣分但经办人错误了不扣分，二审时间如果没更新可以不扣分</t>
    </r>
  </si>
  <si>
    <t>预结算准确率</t>
  </si>
  <si>
    <t>审减率=（建设单位审定-审计单位初审金额）/建设单位审定金额*100%，审减率不得超过1%；</t>
  </si>
  <si>
    <t>1、以每份为口径、对工程结算审定时间落在检查期间的预结算进行统计；
2、总包：审减率＜0.5%，得5分；0.5%≤审减率&lt;1%，每发现一份扣1分；1%≤审减率&lt;1.5%，每发现一份扣2分；1.5%≤审减率＜2%，每发现一份扣3分；审减率≥2%，不得分。
3、分包：审减率＜1%，得5分；1%≤审减率&lt;1.5%，每发现一份扣1分；1.5%≤审减率＜2%，每发现一份扣2分；2%≤审减率＜3%，每发现一份扣3分；审减率≥3%，不得分；
4、检查期间无完成的合同结算，应得实得为0。</t>
  </si>
  <si>
    <t>1.XX总包，审减率为XX；XX总包，审减率为XX；XX总包，审减率为XX···
2.XX分包，审减率为XX；XX分包，审减率为XX；XX分包，审减率为XX···
3.本季度无检查项，应得实得为0</t>
  </si>
  <si>
    <t>造价管理中心</t>
  </si>
  <si>
    <t>预结算中与建设单位和二审过程中的协调、沟通、交圈等情况</t>
  </si>
  <si>
    <t>与建设单位或二审单位的沟通及协调能力、交圈能力、主动性、配合度等实际情况，由造价管理中心酌情给分。</t>
  </si>
  <si>
    <t>供应链检查</t>
  </si>
  <si>
    <t>成本管理过程合规</t>
  </si>
  <si>
    <t>详见审计季度考核表</t>
  </si>
  <si>
    <t>成本经理+造价管理中心</t>
  </si>
  <si>
    <t>加分项</t>
  </si>
  <si>
    <t>1、成本优化建议、风险规避建议及反索赔梳理和案例分析为加分项，被采用的建议按2分/每项考虑加分，案例分享可按2分/每个考虑。
2、由审计主导办理的遗漏减项三单，由成本经理确认后，加1分；减项金额大于30万的，加2分。</t>
  </si>
  <si>
    <t>当季表现优异，在备注栏中提出合理理由进行加分，最高不超过5分。</t>
  </si>
  <si>
    <t>扣分项</t>
  </si>
  <si>
    <t>除上述端、平台考核内容外，造价审计单位在配合甲方工作中出现配合度差、反催及时性差等情况可以适当扣分。</t>
  </si>
  <si>
    <t>当季表现差，在备注栏中提出合理理由进行扣分，最高不超过5分。</t>
  </si>
  <si>
    <t>1、合格
2、不合格</t>
  </si>
  <si>
    <t>职能评价</t>
  </si>
  <si>
    <t>细项打分
占比</t>
  </si>
  <si>
    <t>价值分配</t>
  </si>
  <si>
    <t>一</t>
  </si>
  <si>
    <t>业务结果</t>
  </si>
  <si>
    <t>成本过程管理</t>
  </si>
  <si>
    <t>成本管理</t>
  </si>
  <si>
    <t>严禁目标成本串费项</t>
  </si>
  <si>
    <t>成本费项归口准确：
1、不允许营销费用、土地费用与大区开发成本串换使用；
2、客户关系费用、公司管理费用，不应计入开发成本；
3、涉及到赞助类的费用，不应计入项目开发成本；</t>
  </si>
  <si>
    <r>
      <rPr>
        <sz val="9"/>
        <color rgb="FF000000"/>
        <rFont val="Microsoft YaHei"/>
        <charset val="134"/>
      </rPr>
      <t>抽取检查季度的合同、合同变更、补充协议、三单等发现此类事项，</t>
    </r>
    <r>
      <rPr>
        <sz val="9"/>
        <color rgb="FFFF0000"/>
        <rFont val="Microsoft YaHei"/>
        <charset val="134"/>
      </rPr>
      <t>且事前未有效报备（参考22版《集团成本管理制度》中第三条”成本管理“中第(八)条”成本系统控制“中的相关要求）</t>
    </r>
    <r>
      <rPr>
        <sz val="9"/>
        <color rgb="FF000000"/>
        <rFont val="Microsoft YaHei"/>
        <charset val="134"/>
      </rPr>
      <t>，如果出现该项违项，不得分；</t>
    </r>
  </si>
  <si>
    <t>串费项三单：XX（三单编号），串费项合同（合同编号）</t>
  </si>
  <si>
    <r>
      <rPr>
        <sz val="9"/>
        <color rgb="FF000000"/>
        <rFont val="Microsoft YaHei"/>
        <charset val="134"/>
      </rPr>
      <t>合同开口条款/暂定项及时锁定</t>
    </r>
    <r>
      <rPr>
        <sz val="9"/>
        <color rgb="FFFF0000"/>
        <rFont val="Microsoft YaHei"/>
        <charset val="134"/>
      </rPr>
      <t xml:space="preserve">
</t>
    </r>
  </si>
  <si>
    <r>
      <rPr>
        <sz val="9"/>
        <color rgb="FF000000"/>
        <rFont val="Microsoft YaHei"/>
        <charset val="134"/>
      </rPr>
      <t>【标准】
1、建立及定期更新项目开口条款台账。
2、合同达到条件后或具备暂定项图纸后总分包45日内完成费用锁定；
3、费用锁定方式为系统提交双方签字确认成果对应的补充协议（由于施工方不配合签署协议，经职能评审，可系统提交预估变更，说明情况，视为合格）。</t>
    </r>
    <r>
      <rPr>
        <sz val="9"/>
        <color rgb="FFFF0000"/>
        <rFont val="Microsoft YaHei"/>
        <charset val="134"/>
      </rPr>
      <t xml:space="preserve">
</t>
    </r>
    <r>
      <rPr>
        <sz val="9"/>
        <color rgb="FF000000"/>
        <rFont val="Microsoft YaHei"/>
        <charset val="134"/>
      </rPr>
      <t>集团检查土建总承包、机电总承包、自持商业幕墙分包、户内精装修四类，其它合同地区视需求自行决策实施。</t>
    </r>
  </si>
  <si>
    <r>
      <rPr>
        <sz val="9"/>
        <color rgb="FF000000"/>
        <rFont val="Microsoft YaHei"/>
        <charset val="134"/>
      </rPr>
      <t>1、在合同审批完成后15个工作日内建立更新管理台账，无台账不得分</t>
    </r>
    <r>
      <rPr>
        <sz val="9"/>
        <color rgb="FFFF0000"/>
        <rFont val="Microsoft YaHei"/>
        <charset val="134"/>
      </rPr>
      <t>，每个品类扣1分，扣完为止；</t>
    </r>
    <r>
      <rPr>
        <sz val="9"/>
        <color rgb="FF000000"/>
        <rFont val="Microsoft YaHei"/>
        <charset val="134"/>
      </rPr>
      <t xml:space="preserve">
2、所有具备确认条件的开口条款在规定时间内未完成确认，每项扣2分，2项以上未完成，检查季度不得分；
3、应完成季度内未完成，次季度仍未完成，继续扣分，次季度已完成，按不涉及该检查项，不再扣分；
</t>
    </r>
  </si>
  <si>
    <t xml:space="preserve">1.是否有台账：无台账扣4分；
2.台账品类梳理是否完整：例如，总包垂直运输措施未梳理、户内精装未梳理等；发现缺失一处扣1分，扣完为止；
3.未在规定时间完成确认：开口条款例如销售架、暂定项例如主体施工图预算、暂定单价例如地砖核价；发现缺失一处扣2分，扣完为止；
4.检查季度台账完整、计划合理但无需闭合，得满分；
5.次季度已完成，按不涉及该检查项，不再扣分，应得实得为0。
</t>
  </si>
  <si>
    <t>合同过程管理</t>
  </si>
  <si>
    <t>白条检查</t>
  </si>
  <si>
    <t>【标准】统计各项目白条数量，统计口径已实施未云图梭报备的，变更签证数量及金额。</t>
  </si>
  <si>
    <t>【打分】一个项目按白条金额打分，0-100万扣10分；100-200万扣20分，以此类推。扣完为止。</t>
  </si>
  <si>
    <t>白条金额XX元，扣多少；</t>
  </si>
  <si>
    <t>变更签证管理： 1、变更签证降低决策层级</t>
  </si>
  <si>
    <t>【标准】 （1）同一事项产生变更签证，应一次性提交审批，不应化整为零，规避审批流 （2）严禁因为目标成本不足，按0或负金额提交变更签证</t>
  </si>
  <si>
    <t>【打分】 抽取检查周期的变更签证，发现化整为零规避审批流程；或者因为目标成本不足，按0或负金额提交的， 发现一单及以上问题，该项不得分；</t>
  </si>
  <si>
    <t>1.XX（三单编号）、XX（三单编号）有拆单操作，扣10分；
2.本季度无检查三单，应得实得为0；
3.本季度无拆单现象，满分。</t>
  </si>
  <si>
    <t>变更签证管理：
1、变更签证内容真实合理、资料完整
2、变更签证扣款单位落实</t>
  </si>
  <si>
    <t>【标准】变更签证内容真实合理、资料完整 
（1）在合同金额范围内，重复提交变更签证审批，为不合规，例如措施费包干，综合单价范围已包含等。 
（2）串用费项提变更签证、伪造变更签证、或通过变更签证消化公司费用类支出，均为不合规。 
（3）事件变化描述准确、无歧义；附图、清晰可计量；
 2、应其它施工单位承担费用的变更签证，系统未及时关联扣款；涉及责任划分，未说明特殊情况即由建设单位承担费用，均为不合规。</t>
  </si>
  <si>
    <r>
      <rPr>
        <sz val="9"/>
        <color rgb="FF000000"/>
        <rFont val="Microsoft YaHei"/>
        <charset val="134"/>
      </rPr>
      <t xml:space="preserve">1、三单内容合理、资料完整（10分）
2、责任扣款（10分）
</t>
    </r>
    <r>
      <rPr>
        <sz val="9"/>
        <color rgb="FFFF0000"/>
        <rFont val="Microsoft YaHei"/>
        <charset val="134"/>
      </rPr>
      <t>【打分】抽取检查周期内的变更签证，发现不合规的，每单扣10分，2单及以上该项不得分）</t>
    </r>
  </si>
  <si>
    <t>1、三单内容合理、资料完整（10分）：
1）重复提交：XX（三单编号）、XX（三单编号）；
2）预估金额＞5万元，无汇报会议纪要：XX（三单编号）、XX（三单编号）；
3）描述不准确、有歧义：XX（三单编号）某事项描述不准确，例如事件原因、发生时间、具体部位等事项描述；XX（三单编号）某事项描述不准确；
4）无附图、不可计量：XX（三单编号）、XX（三单编号）；
5）.附件资料未上传返工收方（若提网时无法进行收方的，未在完工确认阶段上传收方单）：XX（三单编号）、XX（三单编号）；
6）.监理或工程师确认完工情况时确认具体的工程量，不能确定价格：XX（三单编号）、XX（三单编号）。
参与考核a份；不合规b份，本条得分为a/b*2
2、责任扣款（10分）：
1）本季度无检查三单，应得实得为0；
2）本季度无关联扣款三单或三单均已关联，得满分；
3）未关联扣款单位：XX（三单编号）未关联XX单位（检查季度涉及关联扣款的三单a份，未关联扣款的三单b份，本条得分；a/b*5）
4）涉及责任划分，未说明由XX单位承担费用：XX（三单编号）。</t>
  </si>
  <si>
    <r>
      <rPr>
        <sz val="9"/>
        <color rgb="FF000000"/>
        <rFont val="Microsoft YaHei"/>
        <charset val="134"/>
      </rPr>
      <t>变更签证决策下发效率</t>
    </r>
    <r>
      <rPr>
        <sz val="9"/>
        <color rgb="FFFF0000"/>
        <rFont val="Microsoft YaHei"/>
        <charset val="134"/>
      </rPr>
      <t>（本季度口径）</t>
    </r>
  </si>
  <si>
    <t>季度：每季度1日至季末前7天期间地区公司已同意办理的变更签证；全年：1月1日-12月24日，期间地区公司已同意办理的变更签证</t>
  </si>
  <si>
    <t>【公式】地区公司平均决策下发时长=地区检查期内变更签证【下发时间-同意办理时间】之和/检查期内符合条件的变更签证总单数（备注：制度为7天）</t>
  </si>
  <si>
    <t>地区公司平均决策下发时长XX天=地区检查期内变更签证【下发时间-同意办理时间】之和XX天/检查期内符合条件的变更签证总单数XX条=X天</t>
  </si>
  <si>
    <r>
      <rPr>
        <sz val="9"/>
        <color rgb="FF000000"/>
        <rFont val="Microsoft YaHei"/>
        <charset val="134"/>
      </rPr>
      <t xml:space="preserve">变更签证应结未结比率
</t>
    </r>
    <r>
      <rPr>
        <sz val="9"/>
        <color rgb="FFFF0000"/>
        <rFont val="Microsoft YaHei"/>
        <charset val="134"/>
      </rPr>
      <t>（全部结算情况）</t>
    </r>
  </si>
  <si>
    <t>成本操盘项目，应结转时间（完工确认后90天）在检查期内的变更签证
时间范围：1月1日至12月31日</t>
  </si>
  <si>
    <t>【公式】应结未结变更签证单数/应结转总单数</t>
  </si>
  <si>
    <t>应结未结变更签证单数XX单/应结转总单数XX单=X%</t>
  </si>
  <si>
    <t>变更签证管理：收方单准确性管理专项</t>
  </si>
  <si>
    <r>
      <rPr>
        <sz val="9"/>
        <color rgb="FF333333"/>
        <rFont val="Microsoft YaHei"/>
        <charset val="134"/>
      </rPr>
      <t>【标准】1、收方单内容完整性、可计量性，收方资料签字齐全，收方事件发生时间、部位、现场情况描述清晰，测量记录单完整，附图、带标尺照片或视频齐全；
2、持续收方有pmo分段报备记录；持续收方超50万时，有供应链职能抽检pmo报备记录。
3、草签收方单转为正式收方单的时效性：基础整栋楼基础收方完成后15天内，其他收方完成后7天内；
4、收方流程满足制度要求。 
5、</t>
    </r>
    <r>
      <rPr>
        <sz val="9"/>
        <color rgb="FFFF0000"/>
        <rFont val="Microsoft YaHei"/>
        <charset val="134"/>
      </rPr>
      <t>涉及返工的收方，最迟在完工确认时上传转正的收方单</t>
    </r>
  </si>
  <si>
    <t>【打分】1、抽取检查周期的变更签证，发现不合规的，每单扣10分，2单及以上该项不得分；
2、收方时效性满足要求。得2分；</t>
  </si>
  <si>
    <r>
      <rPr>
        <sz val="9"/>
        <color rgb="FFFF0000"/>
        <rFont val="Microsoft YaHei"/>
        <charset val="134"/>
      </rPr>
      <t>（包括变更洽商中的收方单和土护降收方及基础收方）</t>
    </r>
    <r>
      <rPr>
        <sz val="9"/>
        <color rgb="FF000000"/>
        <rFont val="Microsoft YaHei"/>
        <charset val="134"/>
      </rPr>
      <t xml:space="preserve">
1、收方资料签字齐全，收方事件发生时间、部位、现场情况描述清晰，测量记录单完整，附图、带标尺照片或视频齐全：
XX变洽签中XX收方签字不齐；XX变洽签中XX收方描述不清晰；XX变洽签中XX收方记录不完整；XX变洽签中XX收方附图不齐；每单扣10分
2、持续收方有PMO分段报备记录，尺寸收方超50万时，有供应链职能抽检PMO报备记录：
XX变洽签中XX收方无PMO报备记录；每单扣10分
3、检查XX份收方，不合规XX份（或本月无收方，应得实得为0）
4、收方时效性满足要求。得2分；
</t>
    </r>
  </si>
  <si>
    <t>新增单价认价合规合理性（单据）</t>
  </si>
  <si>
    <t>若变动事项有集采价（有效期内）、甲指乙供价格、合同价、或合同内类似价格等可参考执行的，无参考价格，确保2-3家询价记录留档、按图约定确定，也可采用招标方式认质认价。</t>
  </si>
  <si>
    <t>【打分】发现1单合同无类似单价可参考，且无询价记录的扣10分，扣完为止</t>
  </si>
  <si>
    <t>XX合同XX核价未参考类似清单价；XX合同XX核价无询价记录</t>
  </si>
  <si>
    <t>合同重复签订</t>
  </si>
  <si>
    <t>【标准】变更施工界面，合同减项未进入成本系统的，合同间界面重复的，合同重复签订，算不合规</t>
  </si>
  <si>
    <t>【打分】发现1单合同扣5分，扣完为止。</t>
  </si>
  <si>
    <t>XX合同施工图界面调整，合同减项变更未及时发起；
XX合同与XX合同关于XX界面签订重复，未及时走减项变更；</t>
  </si>
  <si>
    <t>施工图预算补充协议提网及时性</t>
  </si>
  <si>
    <t>【标准】住宅按研发提供正式施工图纸，商业项目研发提供二版正式施工图纸，以项目内业工程师发往各职能图纸签发记录日期为准，45天内应提交施工图预算版目标成本，及时回顾项目动态成本变化情况。
住宅项目90天内完成单价转总价补充协议，同一总包与同一地区公司多项目合作，施工图预算应完成时间重叠，可按120天完成。
商业项目120天完成单价转总价补充协议。经项目各职能联合评审，由于招商等原因后续项目砌体定位及总包装修做法等变化大，补充协议可按暂定金额计入，具备现场正式施工图纸后45天完成金额锁定。
如施工图预算转总价补充协议期间覆盖春节可顺延15天完成。</t>
  </si>
  <si>
    <r>
      <rPr>
        <sz val="9"/>
        <color rgb="FF000000"/>
        <rFont val="Microsoft YaHei"/>
        <charset val="134"/>
      </rPr>
      <t>二、总包单价合同转总价时效性（20分）
1、总承包未按规定时间完成预估变更提交扣4分
2、总承包未按规定时间完成补充协议提交扣16分
3、应完成季度内未完成，次季度仍未完成，继续扣分，次季度已完成，按不涉及该检查项，不再扣分；
4、一个项目，同检查季度涉及多个总包合同考核点，按完成合同的数量平均分计算
5、若因施工方不配合签署协议，地区需事前报备集团，经集团评审确认豁免考核期量；</t>
    </r>
    <r>
      <rPr>
        <sz val="9"/>
        <color rgb="FFFF0000"/>
        <rFont val="Microsoft YaHei"/>
        <charset val="134"/>
      </rPr>
      <t>（【打分】发现1单总包未及时完成施工图预算补充协议提网扣10分，扣完为止）</t>
    </r>
  </si>
  <si>
    <t>按合同口径统计以下内容：
1.总包出图时间（文员登记发图时间）：XX年XX月XX日；
2.预估变更提交时间：XX年XX月XX日，是否满足45天内提交要求/未提交；
3.补充协议提交时间：XX年XX月XX日，是否满足90天内（120天，商业）提交要求/未提交；
4.应完成季度内未完成，次季度已完成，按不涉及该检查项，应得实得为0。</t>
  </si>
  <si>
    <t>精益支付</t>
  </si>
  <si>
    <t>月进度款支付准确</t>
  </si>
  <si>
    <r>
      <rPr>
        <sz val="9"/>
        <color rgb="FFFF0000"/>
        <rFont val="Microsoft YaHei"/>
        <charset val="134"/>
      </rPr>
      <t>【标准】检查范围：操盘项目（含操盘并表及操盘不并表项目） a.非产值打通类：工程类合同《工程形象进度验收单》支付进度与现场实际完成进度一致，非工程类付款节点满足合同约定。 b.产值打通类：清单产值拆分是否准确，避免因拆分有误造成超支。 c.按合同约定比例支付，超合同约定比例支付按制度汇报集团审批。 D.支付额度月度管控（现金、票据和保理），合同支付计划在集团配额内执行，不得超出配额外支出</t>
    </r>
    <r>
      <rPr>
        <sz val="9"/>
        <color rgb="FF000000"/>
        <rFont val="Microsoft YaHei"/>
        <charset val="134"/>
      </rPr>
      <t xml:space="preserve">
a.《工程形象进度验收单》月度确认进度与现场实际完成进度一致
b.计算底稿进度与工程签字确认的《工程形象进度验收单》一致
c.按合同约定比例支付，超合同约定比例支付按制度汇报集团审批
d.按合同约定支付，计算准确性偏差应控制在单笔不超30万且不超应付金额的3%。
e.计算底稿与系统上传附件应一致(支付计算底稿需上传系统）</t>
    </r>
  </si>
  <si>
    <r>
      <rPr>
        <sz val="9"/>
        <color rgb="FFFF0000"/>
        <rFont val="Microsoft YaHei"/>
        <charset val="134"/>
      </rPr>
      <t xml:space="preserve">【打分】 抽取检查周期的工程类付款，每发现一笔实际支付准确性偏差超刻度（按合同约定支付，计算准确性偏差应控制在单笔不超30万且不超应付金额的3%），扣10分；扣完为止。
</t>
    </r>
    <r>
      <rPr>
        <sz val="9"/>
        <color rgb="FF000000"/>
        <rFont val="Microsoft YaHei"/>
        <charset val="134"/>
      </rPr>
      <t xml:space="preserve">
系统审批月度付款缺少明细底稿（或底稿错误），每单合同扣0.1分，无超付仅缺少底稿，该项最多扣应得分的50%</t>
    </r>
  </si>
  <si>
    <r>
      <rPr>
        <sz val="9"/>
        <color rgb="FF000000"/>
        <rFont val="Microsoft YaHei"/>
        <charset val="134"/>
      </rPr>
      <t>1.超付偏差</t>
    </r>
    <r>
      <rPr>
        <sz val="9"/>
        <color rgb="FFFF0000"/>
        <rFont val="Microsoft YaHei"/>
        <charset val="134"/>
      </rPr>
      <t>超刻度：XX（付款编号）XX原因超付XX元-10分/份，下次未扣回持续扣分；</t>
    </r>
    <r>
      <rPr>
        <sz val="9"/>
        <color rgb="FF000000"/>
        <rFont val="Microsoft YaHei"/>
        <charset val="134"/>
      </rPr>
      <t xml:space="preserve">
2.《工程形象进度验收单》月度确认进度与现场实际完成进度不一致但</t>
    </r>
    <r>
      <rPr>
        <sz val="9"/>
        <color rgb="FFFF0000"/>
        <rFont val="Microsoft YaHei"/>
        <charset val="134"/>
      </rPr>
      <t>未超付：XX（付款编号）-0.1分/份；</t>
    </r>
    <r>
      <rPr>
        <sz val="9"/>
        <color rgb="FF000000"/>
        <rFont val="Microsoft YaHei"/>
        <charset val="134"/>
      </rPr>
      <t xml:space="preserve">
3.计算底稿进度与工程签字确认的《工程形象进度验收单》不一致但</t>
    </r>
    <r>
      <rPr>
        <sz val="9"/>
        <color rgb="FFFF0000"/>
        <rFont val="Microsoft YaHei"/>
        <charset val="134"/>
      </rPr>
      <t>未超付：XX（付款编号）-0.1分/份；</t>
    </r>
    <r>
      <rPr>
        <sz val="9"/>
        <color rgb="FF000000"/>
        <rFont val="Microsoft YaHei"/>
        <charset val="134"/>
      </rPr>
      <t xml:space="preserve">
4.计算底稿未上传至系统/计算底稿与审核金额不一致但</t>
    </r>
    <r>
      <rPr>
        <sz val="9"/>
        <color rgb="FFFF0000"/>
        <rFont val="Microsoft YaHei"/>
        <charset val="134"/>
      </rPr>
      <t>未超付：XX（付款编号）-0.1分/份；</t>
    </r>
    <r>
      <rPr>
        <sz val="9"/>
        <color rgb="FF000000"/>
        <rFont val="Microsoft YaHei"/>
        <charset val="134"/>
      </rPr>
      <t xml:space="preserve">
5.上传计算底稿或底稿计算数据与支付数据不一致：</t>
    </r>
    <r>
      <rPr>
        <sz val="9"/>
        <color rgb="FFFF0000"/>
        <rFont val="Microsoft YaHei"/>
        <charset val="134"/>
      </rPr>
      <t>未超付：XX（付款编号）-0.1分/份；
6.其它：</t>
    </r>
  </si>
  <si>
    <t>****** 公司全过程造价咨询服务****年年度考核评估表</t>
  </si>
  <si>
    <t>咨询公司：</t>
  </si>
  <si>
    <t>备注</t>
  </si>
  <si>
    <t>A</t>
  </si>
  <si>
    <t>全年季度考评</t>
  </si>
  <si>
    <t>咨询公司各个项目团队全年季度考核情况</t>
  </si>
  <si>
    <t>A、根据咨询公司各项目全年季度考核得分的算术平均值进行折算；
B、折算方式：年度考评得分=（季度规范性考核算数平均值*70%+季度准确性考核算数平均值*30%）*70%。</t>
  </si>
  <si>
    <t>B</t>
  </si>
  <si>
    <t>季度培训分享次数</t>
  </si>
  <si>
    <t>咨询公司每个季度提交经建设单位造价采购部认可的专题研究报告</t>
  </si>
  <si>
    <t>每季度培训分享1次，得1分；全年完成4次季度培训分享，得满分。</t>
  </si>
  <si>
    <t>C</t>
  </si>
  <si>
    <t>季度培训分享质量</t>
  </si>
  <si>
    <t>季度培训分享成果对参与培训者的受益程度</t>
  </si>
  <si>
    <t>A、受益程度好，得满分；
B、受益程度良好，得2分；
C、受益程度一般，得1分；
D、受益程度不明显，不得分。</t>
  </si>
  <si>
    <t>项目案例总结数量</t>
  </si>
  <si>
    <t>咨询公司提供项目案例总结</t>
  </si>
  <si>
    <t>案例总结按1分/个考虑，最高得分5分。</t>
  </si>
  <si>
    <t>项目案例总结质量</t>
  </si>
  <si>
    <t>项目案例总结的普遍性及对建设单位管理指导性</t>
  </si>
  <si>
    <t>A、案例总结质量高，指导性意义强，得满分；
B、案例总结质量较高，指导性意义较强，得2分；
C、案例总结质量一般，指导性意义一般，得1分；
D、案例总结质量差、无指导性意义，不得分。</t>
  </si>
  <si>
    <t>外部视角（同行数据共享）</t>
  </si>
  <si>
    <t>提供重庆龙湖以外地产公司的合同清单并按重庆龙湖对标数据库进行数据分析</t>
  </si>
  <si>
    <t>同行数据共享按1分/个考虑，最高得分4分。</t>
  </si>
  <si>
    <t>房地产公司需为全国排名前三十的地产公司及本地排名前十的地产公司数据</t>
  </si>
  <si>
    <t>人工、材料、机械价格调研</t>
  </si>
  <si>
    <t>对施工过程中常用的人工、材料、机械价格进行调研</t>
  </si>
  <si>
    <t>人工、材料、机械价格调研数据完整，每20项得1分；每40项得2分，依次类推；仅在当年5月、11月计算得分（即每半年调研一次，半年内相同子项的调研只计一次）</t>
  </si>
  <si>
    <t>咨询单位人员稳定性</t>
  </si>
  <si>
    <t>项目负责人或主要驻场人员全年度稳定性</t>
  </si>
  <si>
    <t>A、人员名单全部在协议人员名单内，项目负责人及主要驻场人员调整不超过两次且事先与建设单位沟通并满足建设单位要求，得满分；
B、项目负责人及主要驻场人员调整超过两次后，每更换一次扣2分，直至为零；
C、与建设单位无沟通，自行更换造价人员，且不能满足建设单位要求，不得分。</t>
  </si>
  <si>
    <t>年度综合考评</t>
  </si>
  <si>
    <t>项目成本工程师：</t>
  </si>
  <si>
    <t>平台成本工程师：</t>
  </si>
  <si>
    <t>细项打分占比</t>
  </si>
  <si>
    <t>分值分配</t>
  </si>
  <si>
    <t>季度评价
/年底评价</t>
  </si>
  <si>
    <t>检查中心</t>
  </si>
  <si>
    <t>打分样本说明</t>
  </si>
  <si>
    <t>第一次
季度得分</t>
  </si>
  <si>
    <t>第二次
季度得分</t>
  </si>
  <si>
    <t>季度复查得分</t>
  </si>
  <si>
    <t>自查年度得分</t>
  </si>
  <si>
    <t>季度项复查得分</t>
  </si>
  <si>
    <t>年度得分</t>
  </si>
  <si>
    <t>目标过程管理</t>
  </si>
  <si>
    <t>项目平均分</t>
  </si>
  <si>
    <t>2.2.4</t>
  </si>
  <si>
    <t>严禁错误操作，规避成本系统管控</t>
  </si>
  <si>
    <r>
      <rPr>
        <sz val="8"/>
        <color rgb="FF000000"/>
        <rFont val="微软雅黑"/>
        <charset val="134"/>
      </rPr>
      <t>1、合同与无合同付款选择合约规划时应严格按照成本管理制度说明的各个合约规划所处的末级费项放置，严禁串换费项选择</t>
    </r>
    <r>
      <rPr>
        <sz val="8"/>
        <color rgb="FFFF0000"/>
        <rFont val="微软雅黑"/>
        <charset val="134"/>
      </rPr>
      <t>合约规划；</t>
    </r>
    <r>
      <rPr>
        <sz val="8"/>
        <rFont val="微软雅黑"/>
        <charset val="134"/>
      </rPr>
      <t xml:space="preserve">
2、受管控的合约规划不允许未调整目标成本串换使用</t>
    </r>
    <r>
      <rPr>
        <sz val="8"/>
        <color rgb="FFFF0000"/>
        <rFont val="微软雅黑"/>
        <charset val="134"/>
      </rPr>
      <t>规划余量；</t>
    </r>
    <r>
      <rPr>
        <sz val="8"/>
        <rFont val="微软雅黑"/>
        <charset val="134"/>
      </rPr>
      <t xml:space="preserve">
3、合同变更金额确需超过合同预留金时，成本经理应及时做预留金的评估和调整，严禁新增合同或补充合同，</t>
    </r>
    <r>
      <rPr>
        <sz val="8"/>
        <color rgb="FFFF0000"/>
        <rFont val="微软雅黑"/>
        <charset val="134"/>
      </rPr>
      <t>规避预留金管理；</t>
    </r>
  </si>
  <si>
    <t>检查季度内发现错误操作，造成规避成本系统管控，该项不得分</t>
  </si>
  <si>
    <t>季度评价</t>
  </si>
  <si>
    <t>成本</t>
  </si>
  <si>
    <t>2.2.5</t>
  </si>
  <si>
    <t>成本费项归口准确：
1、不允许营销费用与大区开发成本串换使用；
2、客户关系费用、公司管理费用，不应计入开发成本；
3、涉及到赞助类的费用，不应计入项目开发成本；</t>
  </si>
  <si>
    <t>抽取检查季度的合同、合同变更、补充协议、三单等发现此类事项，该项不得分；</t>
  </si>
  <si>
    <t>支付管理</t>
  </si>
  <si>
    <t>公司打分</t>
  </si>
  <si>
    <t>月度支付不超累计预算剩余额度</t>
  </si>
  <si>
    <t>并表项目当月开发成本支付总额及现金总额均不应超出对应年度最新预算定稿版累计至当月可支付余额（备注：特殊时期不超集团当月调整下发额度）</t>
  </si>
  <si>
    <t>以月度为单位考核，每发生一次（总额及现金分开计算但不重复扣分）扣0.5分</t>
  </si>
  <si>
    <t>专项片负记录打分</t>
  </si>
  <si>
    <t>a.《工程形象进度验收单》月度确认进度与现场实际完成进度一致
b.计算底稿进度与工程签字确认的《工程形象进度验收单》一致
c.按合同约定比例支付，超合同约定比例支付按制度汇报集团审批
d.按合同约定支付、且计算准确无超付
e.计算底稿与系统上传附件应一致</t>
  </si>
  <si>
    <t>季度成本检查及集团组织的第三方检查，每发现一笔超付，扣0.3分</t>
  </si>
  <si>
    <t>同上</t>
  </si>
  <si>
    <t>支付按项目分级管理</t>
  </si>
  <si>
    <t>支付应根据项目类别分类管理、体现差异：A类应优先支付、B类适度倾斜， C类原则上正常支付不倾斜，D类项目非优先支付。</t>
  </si>
  <si>
    <t>D类项目支付季度回顾：单项目实际季度支付总额与卡尺系统预算支付额度对比超出且无合理理由的每出现一次扣0.3分</t>
  </si>
  <si>
    <t>资金盘面统筹管理的工作质量</t>
  </si>
  <si>
    <t>地区需结合供方情况、地区支付渠道等对地区盘面支付提前做好管理规划</t>
  </si>
  <si>
    <t>视因地区缺乏有效统筹引起、需集团多次协调解决处理支付事项的多少及金额，由集团自由裁量打分
此项与上述不重复扣分</t>
  </si>
  <si>
    <t>链总每月及时确认支付计划</t>
  </si>
  <si>
    <t>供应链地区负责人每月第2个工作日在地区资金计划龙信交圈群内发出当月拉通各项目职能确定的资金计划。</t>
  </si>
  <si>
    <t>每出现一次扣0.5分，超过2次（含）此项即不得分</t>
  </si>
  <si>
    <t>索赔管理</t>
  </si>
  <si>
    <t>索赔合规性</t>
  </si>
  <si>
    <t>按公司打分</t>
  </si>
  <si>
    <t>4.1.1</t>
  </si>
  <si>
    <t>索赔事项关闭的效率</t>
  </si>
  <si>
    <t>项目交付半年内，所有索赔应关闭；
抢工类索赔及时关闭，不对运营产生干扰；</t>
  </si>
  <si>
    <t>对抢工、竣备有重要影响的索赔，在资料完成后，10天内谈判完成，得满分；
对抢工、竣备有重要影响的索赔，在资料完成后，10-15天内谈判完成，得该项80%分数；
对抢工、竣备有重要影响的索赔，在资料完成后，15-30天内谈判完成，得该项20%分数；
超过30天，不得分。
其他索赔，资料完整后1个月内完成谈判，得满分；1个月未完成谈判，不得分。
本项得分按各单项索赔得分算数平均计算。</t>
  </si>
  <si>
    <t>资源</t>
  </si>
  <si>
    <t>集团平均分</t>
  </si>
  <si>
    <t>4.1.2</t>
  </si>
  <si>
    <t>索赔执行方案落地性</t>
  </si>
  <si>
    <t>索赔事项是否实际发生，索赔方案是否真实达成，对于索赔执行方案设定固定回顾点，并定期进行专项跟踪和汇报。</t>
  </si>
  <si>
    <t>有定期的专项跟踪和汇报记录，得满分；
无该动作的，该项检查不得分。</t>
  </si>
  <si>
    <t>4.1.3</t>
  </si>
  <si>
    <t>索赔立项</t>
  </si>
  <si>
    <t>收到分供方正式提交的索赔资料后，项目总监与地区运营负责人、工程负责人及供应链负责人交圈确认进行索赔立项（书面签字、龙信或微信群交圈均可）</t>
  </si>
  <si>
    <t>索赔立项缺失的，每单扣50分；
满分100分，扣完为止。</t>
  </si>
  <si>
    <t>4.1.4</t>
  </si>
  <si>
    <t>评审纪要提网及时性</t>
  </si>
  <si>
    <t>地区评审在评审完毕后7个工作日内；集团评审在评审完毕后10个工作日内完成提网</t>
  </si>
  <si>
    <t>未按要求及时提网，每单每次扣10分；超期后仍未提网，按每超过7个工作日扣除10分累计计算；
满分100分，扣完为止。</t>
  </si>
  <si>
    <t>4.1.5</t>
  </si>
  <si>
    <t>补充协议提网及时性</t>
  </si>
  <si>
    <t>索赔谈定后（以谈定会议纪要时间为准）14个日历天内提网（以首次提网时间为准）</t>
  </si>
  <si>
    <t>未按要求及时提网，每单每次扣10分；超期后仍未提网，按每超过14个工作日扣除10分累计计算
满分100分，扣完为止。</t>
  </si>
  <si>
    <t>索赔合理性</t>
  </si>
  <si>
    <t>4.2.2</t>
  </si>
  <si>
    <t>地区索赔评审执行及质量</t>
  </si>
  <si>
    <t>1.评审报告内容完整，索赔原因分析清晰，责任分判明确；
2.索赔金额测算原则逻辑清晰合理，数据来源真实有效；
3.评审报会及时、各职能交圈
4.评审形式不限于会议、龙信或微信</t>
  </si>
  <si>
    <t>以每单索赔为检查对象
1.价格测算逻辑不清晰不合理，价格或工程量数据来源不清晰或不合理，每一项扣20分；
2.索赔原因分析或责任分判粗浅、不合理或缺失，每一项扣20分；
3.谈判前未评审，每一单扣100分；
以上各项扣分每单合计最高不超过100分；
最终得分取抽查单数的平均得分，（A=（A1+A2+…An）/n，n=单数）</t>
  </si>
  <si>
    <t>4.2.3</t>
  </si>
  <si>
    <t>招标专业能力不足导致索赔</t>
  </si>
  <si>
    <t>无因招标清单、招标文件或合同签订不准确、不完整等情形导致索赔</t>
  </si>
  <si>
    <t>以合同为计算基础，每发生一单，分包扣20分，总包扣50分；
满分100分，扣完为止。</t>
  </si>
  <si>
    <t>4.2.4</t>
  </si>
  <si>
    <t>招标条件变化导致索赔</t>
  </si>
  <si>
    <t>若招标条件变化，应在进场前对招标价格进行回顾</t>
  </si>
  <si>
    <t>项目结算时效性</t>
  </si>
  <si>
    <t>1.7.1</t>
  </si>
  <si>
    <t>总承包合同结算达成率</t>
  </si>
  <si>
    <t>住宅项目总包合同交房之日起1年，自持商业项目合同开业之日起2年，总包结算完成率
检查样本：合同类别为土建、安装总承包合同的“主合同”，（若总包合同内涉及分组团交房的，且组团交房时间差在一年以上的，需要做分段结算，也算在检查样本内）
应结算合同：截至2019年9月30日已交房项目，到2020年9月30日应完成结算并系统提交审批；
已结算合同：可包含交房不到一年总包合同。</t>
  </si>
  <si>
    <t xml:space="preserve">1、结算得分=（实得分/应得分）*50分
应得分：截至2020年9月底已交房满1年的所有历史未结算合同+当年已结算合同，每个合同按1分记录
实得分：已结算合同，按制度要求时间内完成，合同得分1*100%，延迟6个月内完成得分1*50%，延迟6个月以上，每延迟一个月继续扣10%；未结算合同：应结未结得0分；
2、地区统计报集团应完成总分包合同结算有缺失，每单合同在上述计算得分基础上扣10分
</t>
  </si>
  <si>
    <t>年度评价</t>
  </si>
  <si>
    <t>成本附表4-年度结算计划及检查底稿</t>
  </si>
  <si>
    <t>不涉及</t>
  </si>
  <si>
    <t>1.7.2</t>
  </si>
  <si>
    <t>主要分包结算达成率</t>
  </si>
  <si>
    <t>住宅项目自总包交房之日起、自持商业项目开业之日起1年内，下列合同类别的主合同结算完成率
检查样本：商业调改类合同、外立面门窗工程合同、幕墙工程合同、保温工程合同、防水工程合同、外墙涂料工程合同、智能化工程合同、消防工程合同、单体内装修工程合同、公共区域精装修合同、环境景观工程施工合同 
应结算合同：截至2019年9月30日已交房项目，到2020年9月30日应完成结算并系统提交审批；
已结算合同：可包含交房不到一年或项目未交房的主要分包合同。</t>
  </si>
  <si>
    <t>启动版目标成本制定</t>
  </si>
  <si>
    <t>2.1.1</t>
  </si>
  <si>
    <r>
      <rPr>
        <sz val="10"/>
        <rFont val="微软雅黑"/>
        <charset val="134"/>
      </rPr>
      <t>外部对标成本-</t>
    </r>
    <r>
      <rPr>
        <sz val="10"/>
        <color rgb="FFFF0000"/>
        <rFont val="微软雅黑"/>
        <charset val="134"/>
      </rPr>
      <t>强控指标</t>
    </r>
    <r>
      <rPr>
        <sz val="10"/>
        <rFont val="微软雅黑"/>
        <charset val="134"/>
      </rPr>
      <t>有竞争力--高层/小高 p1 p2</t>
    </r>
  </si>
  <si>
    <r>
      <rPr>
        <sz val="8"/>
        <color rgb="FF000000"/>
        <rFont val="微软雅黑"/>
        <charset val="134"/>
      </rPr>
      <t>高层/小高 P1、P2同档产品，启动会目标成本外部对标的</t>
    </r>
    <r>
      <rPr>
        <sz val="8"/>
        <color rgb="FFFF0000"/>
        <rFont val="微软雅黑"/>
        <charset val="134"/>
      </rPr>
      <t>强控指标</t>
    </r>
    <r>
      <rPr>
        <sz val="8"/>
        <color rgb="FF000000"/>
        <rFont val="微软雅黑"/>
        <charset val="134"/>
      </rPr>
      <t>有竞争力
（不含特殊事项）</t>
    </r>
  </si>
  <si>
    <t>1、中海：低于中海满分，高于中海+20元/m2不得分，中间值线性得分；
2、旭辉：低于旭辉30元/m2满分，高于旭辉不得分，中间值线性得分；
3、无中海/旭辉可对标万科等规则同旭辉
4、应对标项目启动会评审，不能提供外部对标数据，该项不得分；</t>
  </si>
  <si>
    <t>成本附表5-定位会启动会成本情况记录</t>
  </si>
  <si>
    <t>2.1.2</t>
  </si>
  <si>
    <r>
      <rPr>
        <sz val="10"/>
        <rFont val="微软雅黑"/>
        <charset val="134"/>
      </rPr>
      <t>外部对标成本</t>
    </r>
    <r>
      <rPr>
        <sz val="10"/>
        <color rgb="FFFF0000"/>
        <rFont val="微软雅黑"/>
        <charset val="134"/>
      </rPr>
      <t>-变量指标</t>
    </r>
    <r>
      <rPr>
        <sz val="10"/>
        <rFont val="微软雅黑"/>
        <charset val="134"/>
      </rPr>
      <t>有竞争力--高层/小高 p1 p2</t>
    </r>
  </si>
  <si>
    <r>
      <rPr>
        <sz val="8"/>
        <color rgb="FF000000"/>
        <rFont val="微软雅黑"/>
        <charset val="134"/>
      </rPr>
      <t>高层/小高 P1、P2同档产品，启动会目标成本外部对标</t>
    </r>
    <r>
      <rPr>
        <sz val="8"/>
        <rFont val="微软雅黑"/>
        <charset val="134"/>
      </rPr>
      <t>的</t>
    </r>
    <r>
      <rPr>
        <sz val="8"/>
        <color rgb="FFFF0000"/>
        <rFont val="微软雅黑"/>
        <charset val="134"/>
      </rPr>
      <t>变量指标</t>
    </r>
    <r>
      <rPr>
        <sz val="8"/>
        <color rgb="FF000000"/>
        <rFont val="微软雅黑"/>
        <charset val="134"/>
      </rPr>
      <t>有竞争力
（不含特殊事项）</t>
    </r>
  </si>
  <si>
    <t>1、中海：高于中海20元/m2满分，高于中海+50元/m2不得分，中间值线性得分；
2、旭辉：低于旭辉20元/m2满分，高于旭辉不得分，中间值线性得分；
3、无中海/旭辉可对标万科等规则同旭辉
4、应对标项目启动会评审，不能提供外部对标数据，该项不得分；</t>
  </si>
  <si>
    <t>2.1.3</t>
  </si>
  <si>
    <t>启动会外部对标成果文件质量--高层/小高 p1 p2</t>
  </si>
  <si>
    <t>1、对标内外部项目可对比项强，定位、售价、业态相互匹配。
2、收集数据完整、准确，逻辑正确。
3、对标分析全面、深入，差异原因透彻准确，对于短板有可操作的优化改进措施。</t>
  </si>
  <si>
    <t>1、对标内外部项目可对比项强，定位、售价、业态相互匹配，得5分
2、收集数据完整、准确，逻辑正确，得10分
3、对标分析全面、深入，差异原因透彻准确，得5分
4、对于短板有可操作的优化改进措施，得5分</t>
  </si>
  <si>
    <t>2.1.4</t>
  </si>
  <si>
    <t>目标成本评审上会质量合理</t>
  </si>
  <si>
    <t>定位会/启动会上会资料编制质量</t>
  </si>
  <si>
    <t>中心负责人拉通上会资料片负评分，定位会、启动会分别计算上会的算数平均值（定位会权重80%，启动会权重20%，计算地区百分比得分*分项得分）
【举例：定位会平均分70%，启动会平均分90%
地区公司得分=（70%*权重80%+90%*权重20%）*分项得分20分</t>
  </si>
  <si>
    <t>2.2.1</t>
  </si>
  <si>
    <t>不超启动会成本总额</t>
  </si>
  <si>
    <t>不含土地费：
1、目标成本不允许超过启动版（不含土地费）目标成本，除不可抗力影响、产品定位变化、新规政策、主材涨价、通过会议提升；
2、启动会变更需经集团运营启动会变更评审通过后，做为成本控制总额；</t>
  </si>
  <si>
    <t>20年提交开发成本大于启动会成本的项目，启动会成本含20年及以前项目；
1、无成本增加，得满分;
2、成本增加，得0分</t>
  </si>
  <si>
    <t>2.2.2</t>
  </si>
  <si>
    <t>目标成本专款费用使用</t>
  </si>
  <si>
    <t>项目目标成本制定阶段，专款费用需专项使用，不允许未经审批未释放且挪作他用</t>
  </si>
  <si>
    <t>年度回顾专款使用情况，未经审批未释放且挪作他用，每发现1项扣10分；</t>
  </si>
  <si>
    <t>成本附表6-项目启动会配置标准及经济技术指标检查表
2019年6月1日以后启动会项目</t>
  </si>
  <si>
    <t>2.2.3</t>
  </si>
  <si>
    <t>及时回顾关键技术经济指标
配置标准调整合规</t>
  </si>
  <si>
    <t>1、项目实施前回顾启动会经济技术指标及配置，按成本管理制度要求提前完成测算；
2、项目关键经济技术指标超启动会对应的单项成本预估金额=&lt;50万元（不含税）汇报报备地区pmo，&gt;50万（不含税）元应报集团研发部、供应链管理部召开跨职能专题会决策后方可经集团评审调整；
3、项目配置标准比启动会提升，超启动会对应的单项成本预估金额=&lt;50万元（不含税）由地区pmo决策，由项目向集团供应链总经理及研发总经理及相关职能拉龙信群报备；&gt;50万（不含税）元由地区研发报集团研发部专项评审，如配置标准提升造成财务指标扰动，项目需拉通集团运营、集团财务等相关职能后，方可执行；
4、集团检查内容详见检查附表《项目配置标准及经济技术指标检查表》包括（结构含量、外立面，外窗、入户门（含锁），景观、公区装修、户内精装修启动会配置标准及限额指标的执行情况等）；</t>
  </si>
  <si>
    <r>
      <rPr>
        <sz val="8"/>
        <color rgb="FF000000"/>
        <rFont val="微软雅黑"/>
        <charset val="134"/>
      </rPr>
      <t>1、经测算超启动会记录，报备或经集团评审，但无法优化，每项扣5分；
2、未经报备或集团评审，项目实施提高启动会配置及指标，每项扣10分；
以项目为单位，按</t>
    </r>
    <r>
      <rPr>
        <sz val="8"/>
        <color rgb="FFFF0000"/>
        <rFont val="微软雅黑"/>
        <charset val="134"/>
      </rPr>
      <t>发现</t>
    </r>
    <r>
      <rPr>
        <sz val="8"/>
        <color rgb="FF000000"/>
        <rFont val="微软雅黑"/>
        <charset val="134"/>
      </rPr>
      <t>不合规项的检查年度执行扣分</t>
    </r>
  </si>
  <si>
    <t>成本附表7-项目启动会经济技术指标检查表
2019年1月1日以后启动会项目</t>
  </si>
  <si>
    <t>总分包合同预/结算金额准确</t>
  </si>
  <si>
    <r>
      <rPr>
        <sz val="8"/>
        <rFont val="微软雅黑"/>
        <charset val="134"/>
      </rPr>
      <t xml:space="preserve">1、资料齐全，一审、二审（如有）咨询成果文件,包括不限于：报告、清单、软件版模型底稿，excel计算底稿等，施工图纸电子版（与现场一致）；
</t>
    </r>
    <r>
      <rPr>
        <sz val="8"/>
        <color rgb="FFFF0000"/>
        <rFont val="微软雅黑"/>
        <charset val="134"/>
      </rPr>
      <t>2、地区公司对集团复审移交资料当天提出成果文件少计入补充协议的金额，需提供少计金额明细、后续计划处理方式等，做为基本送审金额，不可后续用于冲抵审减金额；</t>
    </r>
    <r>
      <rPr>
        <sz val="8"/>
        <rFont val="微软雅黑"/>
        <charset val="134"/>
      </rPr>
      <t xml:space="preserve">
3、合同约定模糊/有歧义/错误处，如不能按对我司有益金额结算，应地区公司经链总决策，不允许直接计入成果文件；
4、专项分析大额三单预估金额准确性及是否跨越审批流</t>
    </r>
  </si>
  <si>
    <r>
      <rPr>
        <sz val="8"/>
        <rFont val="微软雅黑"/>
        <charset val="134"/>
      </rPr>
      <t>1、集团抽审结算金额偏差率低于1%，且资料齐全，得满分
2、集团抽审结算金额偏差率超过1%，该项</t>
    </r>
    <r>
      <rPr>
        <sz val="8"/>
        <color rgb="FFFF0000"/>
        <rFont val="微软雅黑"/>
        <charset val="134"/>
      </rPr>
      <t>不得分；</t>
    </r>
    <r>
      <rPr>
        <sz val="8"/>
        <rFont val="微软雅黑"/>
        <charset val="134"/>
      </rPr>
      <t xml:space="preserve">
3、预估金额不准造成审批流程缺失（”报规/验收及商品房销售不吻合“ or 预估金额＞50万审批到地总 ），50万元以上三单结转金额超过预估金额正偏差率大于15%，，每出现1单，扣10分；</t>
    </r>
  </si>
  <si>
    <t>集采框架合同转签项目合同准确性</t>
  </si>
  <si>
    <t>1、暂定数量类合同：复审项目合同转签单价等的准确性对总价影响；
2、固定总价类合同：复审项目合同转签单价、工程量等的准确性对总价影响；
3、资料齐全，一审、二审（如有）咨询成果文件,包括不限于：报告、清单、软件版模型底稿，excel计算底稿等，施工图纸电子版（与现场一致）.</t>
  </si>
  <si>
    <t>按照复审确认偏差率得分，1%以内为满分；超过1%不得分</t>
  </si>
  <si>
    <t>集采</t>
  </si>
  <si>
    <t>4.2.1</t>
  </si>
  <si>
    <t>索赔金额降低</t>
  </si>
  <si>
    <t>本年度地区公司索赔事项控制较好，索赔金额较上一年度有明显降低；</t>
  </si>
  <si>
    <r>
      <rPr>
        <sz val="8"/>
        <color rgb="FF000000"/>
        <rFont val="微软雅黑"/>
        <charset val="134"/>
      </rPr>
      <t>当年较上一年度索赔金额增加，不得分；
当年较上一年度索赔金额降低</t>
    </r>
    <r>
      <rPr>
        <sz val="8"/>
        <color rgb="FFFF0000"/>
        <rFont val="微软雅黑"/>
        <charset val="134"/>
      </rPr>
      <t>50%以上</t>
    </r>
    <r>
      <rPr>
        <sz val="8"/>
        <color rgb="FF000000"/>
        <rFont val="微软雅黑"/>
        <charset val="134"/>
      </rPr>
      <t xml:space="preserve">（含），得100分；
0%~50%之间采用插值法计算得分。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</si>
</sst>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1">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_ ;_ * \-#,##0_ ;_ * &quot;-&quot;??_ ;_ @_ "/>
    <numFmt numFmtId="177" formatCode="_ * #,##0.0_ ;_ * \-#,##0.0_ ;_ * &quot;-&quot;??_ ;_ @_ "/>
    <numFmt numFmtId="178" formatCode="0.00_);[Red]\(0.00\)"/>
    <numFmt numFmtId="179" formatCode="0.0_);[Red]\(0.0\)"/>
    <numFmt numFmtId="180" formatCode="0.0_ "/>
    <numFmt numFmtId="181" formatCode="0_ "/>
    <numFmt numFmtId="182" formatCode="0.00_ "/>
  </numFmts>
  <fonts count="57">
    <font>
      <sz val="11"/>
      <color indexed="8"/>
      <name val="等线"/>
      <charset val="134"/>
      <scheme val="minor"/>
    </font>
    <font>
      <sz val="11"/>
      <name val="等线"/>
      <charset val="134"/>
    </font>
    <font>
      <sz val="10"/>
      <color rgb="FFFFFFFF"/>
      <name val="微软雅黑"/>
      <charset val="134"/>
    </font>
    <font>
      <sz val="10"/>
      <name val="微软雅黑"/>
      <charset val="134"/>
    </font>
    <font>
      <sz val="8"/>
      <name val="微软雅黑"/>
      <charset val="134"/>
    </font>
    <font>
      <sz val="11"/>
      <name val="微软雅黑"/>
      <charset val="134"/>
    </font>
    <font>
      <sz val="10"/>
      <color rgb="FFFF0000"/>
      <name val="微软雅黑"/>
      <charset val="134"/>
    </font>
    <font>
      <sz val="8"/>
      <color rgb="FFFFFFFF"/>
      <name val="微软雅黑"/>
      <charset val="134"/>
    </font>
    <font>
      <sz val="10"/>
      <color rgb="FFC00000"/>
      <name val="微软雅黑"/>
      <charset val="134"/>
    </font>
    <font>
      <sz val="8"/>
      <color rgb="FFC00000"/>
      <name val="微软雅黑"/>
      <charset val="134"/>
    </font>
    <font>
      <b/>
      <sz val="14"/>
      <name val="等线"/>
      <charset val="134"/>
    </font>
    <font>
      <b/>
      <sz val="10"/>
      <name val="等线"/>
      <charset val="134"/>
    </font>
    <font>
      <sz val="10"/>
      <name val="等线"/>
      <charset val="134"/>
    </font>
    <font>
      <sz val="10"/>
      <name val="Arial"/>
      <charset val="134"/>
    </font>
    <font>
      <sz val="9"/>
      <color rgb="FFFFFFFF"/>
      <name val="微软雅黑"/>
      <charset val="134"/>
    </font>
    <font>
      <sz val="9"/>
      <color rgb="FF000000"/>
      <name val="微软雅黑"/>
      <charset val="134"/>
    </font>
    <font>
      <sz val="9"/>
      <name val="微软雅黑"/>
      <charset val="134"/>
    </font>
    <font>
      <sz val="9"/>
      <color rgb="FF000000"/>
      <name val="Microsoft YaHei"/>
      <charset val="134"/>
    </font>
    <font>
      <sz val="9"/>
      <color rgb="FF333333"/>
      <name val="Microsoft YaHei"/>
      <charset val="134"/>
    </font>
    <font>
      <sz val="9"/>
      <name val="Microsoft YaHei"/>
      <charset val="134"/>
    </font>
    <font>
      <sz val="9"/>
      <color rgb="FF333333"/>
      <name val="微软雅黑"/>
      <charset val="134"/>
    </font>
    <font>
      <sz val="9"/>
      <color rgb="FFFF0000"/>
      <name val="Microsoft YaHei"/>
      <charset val="134"/>
    </font>
    <font>
      <sz val="9"/>
      <color rgb="FFFF0000"/>
      <name val="微软雅黑"/>
      <charset val="134"/>
    </font>
    <font>
      <sz val="8"/>
      <color rgb="FF000000"/>
      <name val="微软雅黑"/>
      <charset val="134"/>
    </font>
    <font>
      <sz val="9"/>
      <color rgb="FFFFFFFF"/>
      <name val="Microsoft YaHei"/>
      <charset val="134"/>
    </font>
    <font>
      <b/>
      <sz val="10"/>
      <color rgb="FFFFFFFF"/>
      <name val="微软雅黑"/>
      <charset val="134"/>
    </font>
    <font>
      <b/>
      <sz val="9"/>
      <color rgb="FFFFFFFF"/>
      <name val="微软雅黑"/>
      <charset val="134"/>
    </font>
    <font>
      <b/>
      <sz val="11"/>
      <name val="Microsoft YaHei"/>
      <charset val="134"/>
    </font>
    <font>
      <b/>
      <sz val="16"/>
      <name val="微软雅黑"/>
      <charset val="134"/>
    </font>
    <font>
      <sz val="11"/>
      <name val="Microsoft YaHei"/>
      <charset val="134"/>
    </font>
    <font>
      <b/>
      <sz val="9"/>
      <color rgb="FFFFFFFF"/>
      <name val="Microsoft YaHei"/>
      <charset val="134"/>
    </font>
    <font>
      <sz val="10"/>
      <color rgb="FF000000"/>
      <name val="微软雅黑"/>
      <charset val="134"/>
    </font>
    <font>
      <sz val="10"/>
      <color rgb="FF000000"/>
      <name val="Microsoft YaHei"/>
      <charset val="134"/>
    </font>
    <font>
      <sz val="10"/>
      <color rgb="FFFF0000"/>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8"/>
      <color rgb="FFFF0000"/>
      <name val="微软雅黑"/>
      <charset val="134"/>
    </font>
    <font>
      <sz val="10"/>
      <color rgb="FF000000"/>
      <name val="等线"/>
      <charset val="134"/>
    </font>
    <font>
      <sz val="10"/>
      <name val="宋体"/>
      <charset val="134"/>
    </font>
  </fonts>
  <fills count="47">
    <fill>
      <patternFill patternType="none"/>
    </fill>
    <fill>
      <patternFill patternType="gray125"/>
    </fill>
    <fill>
      <patternFill patternType="solid">
        <fgColor rgb="FF223962"/>
        <bgColor indexed="64"/>
      </patternFill>
    </fill>
    <fill>
      <patternFill patternType="solid">
        <fgColor rgb="FFE2EEDA"/>
        <bgColor indexed="64"/>
      </patternFill>
    </fill>
    <fill>
      <patternFill patternType="solid">
        <fgColor rgb="FFFFFF00"/>
        <bgColor indexed="64"/>
      </patternFill>
    </fill>
    <fill>
      <patternFill patternType="solid">
        <fgColor rgb="FF44546A"/>
        <bgColor indexed="64"/>
      </patternFill>
    </fill>
    <fill>
      <patternFill patternType="solid">
        <fgColor rgb="FFFEF481"/>
        <bgColor indexed="64"/>
      </patternFill>
    </fill>
    <fill>
      <patternFill patternType="solid">
        <fgColor rgb="FFE7E6E6"/>
        <bgColor indexed="64"/>
      </patternFill>
    </fill>
    <fill>
      <patternFill patternType="solid">
        <fgColor rgb="FF5B9BD5"/>
        <bgColor indexed="64"/>
      </patternFill>
    </fill>
    <fill>
      <patternFill patternType="solid">
        <fgColor rgb="FF2D4D6A"/>
        <bgColor indexed="64"/>
      </patternFill>
    </fill>
    <fill>
      <patternFill patternType="solid">
        <fgColor theme="0"/>
        <bgColor indexed="64"/>
      </patternFill>
    </fill>
    <fill>
      <patternFill patternType="solid">
        <fgColor rgb="FF002060"/>
        <bgColor indexed="64"/>
      </patternFill>
    </fill>
    <fill>
      <patternFill patternType="solid">
        <fgColor theme="3" tint="0.8"/>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E2EEDA"/>
      </right>
      <top style="thin">
        <color rgb="FFE2EEDA"/>
      </top>
      <bottom style="thin">
        <color rgb="FF000000"/>
      </bottom>
      <diagonal/>
    </border>
    <border>
      <left style="thin">
        <color rgb="FF000000"/>
      </left>
      <right/>
      <top/>
      <bottom style="thin">
        <color rgb="FF000000"/>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FEF481"/>
      </top>
      <bottom style="thin">
        <color rgb="FF000000"/>
      </bottom>
      <diagonal/>
    </border>
    <border>
      <left style="thin">
        <color rgb="FF000000"/>
      </left>
      <right style="thin">
        <color rgb="FF5B9BD5"/>
      </right>
      <top style="thin">
        <color rgb="FF5B9BD5"/>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E2EEDA"/>
      </left>
      <right style="thin">
        <color rgb="FFE2EEDA"/>
      </right>
      <top style="thin">
        <color rgb="FFE2EEDA"/>
      </top>
      <bottom style="thin">
        <color rgb="FFE2EEDA"/>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FFFFFF"/>
      </bottom>
      <diagonal/>
    </border>
    <border>
      <left style="thin">
        <color rgb="FF000000"/>
      </left>
      <right/>
      <top style="thin">
        <color rgb="FF000000"/>
      </top>
      <bottom style="thin">
        <color rgb="FFFFFFFF"/>
      </bottom>
      <diagonal/>
    </border>
    <border>
      <left style="thin">
        <color rgb="FF000000"/>
      </left>
      <right style="thin">
        <color rgb="FF000000"/>
      </right>
      <top style="thin">
        <color rgb="FFE2EEDA"/>
      </top>
      <bottom style="thin">
        <color rgb="FF000000"/>
      </bottom>
      <diagonal/>
    </border>
    <border>
      <left style="thin">
        <color rgb="FF000000"/>
      </left>
      <right/>
      <top style="thin">
        <color rgb="FFE2EEDA"/>
      </top>
      <bottom/>
      <diagonal/>
    </border>
    <border>
      <left style="thin">
        <color rgb="FF000000"/>
      </left>
      <right style="thin">
        <color rgb="FFE2EEDA"/>
      </right>
      <top style="thin">
        <color rgb="FFE2EEDA"/>
      </top>
      <bottom style="thin">
        <color rgb="FFE2EEDA"/>
      </bottom>
      <diagonal/>
    </border>
    <border>
      <left style="thin">
        <color rgb="FFE2EEDA"/>
      </left>
      <right/>
      <top style="thin">
        <color rgb="FFE2EEDA"/>
      </top>
      <bottom style="thin">
        <color rgb="FFE2EEDA"/>
      </bottom>
      <diagonal/>
    </border>
    <border>
      <left style="thin">
        <color rgb="FF000000"/>
      </left>
      <right style="thin">
        <color rgb="FF000000"/>
      </right>
      <top style="thin">
        <color theme="0"/>
      </top>
      <bottom style="thin">
        <color rgb="FF000000"/>
      </bottom>
      <diagonal/>
    </border>
    <border>
      <left style="thin">
        <color rgb="FF000000"/>
      </left>
      <right style="thin">
        <color rgb="FF000000"/>
      </right>
      <top style="thin">
        <color rgb="FFFFFFFF"/>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FFFFFF"/>
      </top>
      <bottom style="thin">
        <color rgb="FF000000"/>
      </bottom>
      <diagonal/>
    </border>
    <border>
      <left style="thin">
        <color rgb="FF000000"/>
      </left>
      <right style="thin">
        <color rgb="FFFFFFFF"/>
      </right>
      <top style="thin">
        <color rgb="FF000000"/>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FFFFFF"/>
      </left>
      <right style="thin">
        <color rgb="FF000000"/>
      </right>
      <top style="thin">
        <color rgb="FFFFFFFF"/>
      </top>
      <bottom style="thin">
        <color rgb="FFFFFFFF"/>
      </bottom>
      <diagonal/>
    </border>
    <border>
      <left style="thin">
        <color rgb="FF000000"/>
      </left>
      <right style="thin">
        <color rgb="FF000000"/>
      </right>
      <top style="thin">
        <color rgb="FFFFFFFF"/>
      </top>
      <bottom style="thin">
        <color rgb="FFFFFFFF"/>
      </bottom>
      <diagonal/>
    </border>
    <border>
      <left style="thin">
        <color rgb="FF000000"/>
      </left>
      <right style="thin">
        <color rgb="FF000000"/>
      </right>
      <top style="thin">
        <color rgb="FF000000"/>
      </top>
      <bottom style="thin">
        <color rgb="FF002060"/>
      </bottom>
      <diagonal/>
    </border>
    <border>
      <left style="thin">
        <color rgb="FF002060"/>
      </left>
      <right style="thin">
        <color rgb="FF002060"/>
      </right>
      <top style="thin">
        <color rgb="FF000000"/>
      </top>
      <bottom style="thin">
        <color rgb="FF002060"/>
      </bottom>
      <diagonal/>
    </border>
    <border>
      <left style="thin">
        <color rgb="FF002060"/>
      </left>
      <right style="thin">
        <color rgb="FF000000"/>
      </right>
      <top style="thin">
        <color rgb="FF000000"/>
      </top>
      <bottom style="thin">
        <color rgb="FF00206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E72BA6"/>
      </top>
      <bottom style="thin">
        <color rgb="FF000000"/>
      </bottom>
      <diagonal/>
    </border>
    <border>
      <left style="thin">
        <color rgb="FF000000"/>
      </left>
      <right style="thin">
        <color rgb="FF000000"/>
      </right>
      <top style="thin">
        <color rgb="FF223962"/>
      </top>
      <bottom style="thin">
        <color rgb="FF000000"/>
      </bottom>
      <diagonal/>
    </border>
    <border>
      <left style="thin">
        <color rgb="FF000000"/>
      </left>
      <right style="thin">
        <color rgb="FF000000"/>
      </right>
      <top/>
      <bottom/>
      <diagonal/>
    </border>
    <border>
      <left style="thin">
        <color rgb="FF000000"/>
      </left>
      <right style="thin">
        <color rgb="FFFFFF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2060"/>
      </top>
      <bottom style="thin">
        <color rgb="FF000000"/>
      </bottom>
      <diagonal/>
    </border>
    <border>
      <left style="thin">
        <color rgb="FF000000"/>
      </left>
      <right style="thin">
        <color rgb="FFE2EEDA"/>
      </right>
      <top style="thin">
        <color rgb="FF000000"/>
      </top>
      <bottom style="thin">
        <color rgb="FF000000"/>
      </bottom>
      <diagonal/>
    </border>
    <border>
      <left style="thin">
        <color rgb="FFFF0000"/>
      </left>
      <right style="thin">
        <color rgb="FFFF0000"/>
      </right>
      <top style="thin">
        <color rgb="FFFF0000"/>
      </top>
      <bottom style="thin">
        <color rgb="FFFF0000"/>
      </bottom>
      <diagonal/>
    </border>
    <border>
      <left style="thin">
        <color rgb="FF00B050"/>
      </left>
      <right style="thin">
        <color rgb="FF00B050"/>
      </right>
      <top style="thin">
        <color rgb="FF00B050"/>
      </top>
      <bottom style="thin">
        <color rgb="FF00B05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4" fillId="0" borderId="0" applyFont="0" applyFill="0" applyBorder="0" applyAlignment="0" applyProtection="0">
      <alignment vertical="center"/>
    </xf>
    <xf numFmtId="44" fontId="34" fillId="0" borderId="0" applyFont="0" applyFill="0" applyBorder="0" applyAlignment="0" applyProtection="0">
      <alignment vertical="center"/>
    </xf>
    <xf numFmtId="9" fontId="34" fillId="0" borderId="0" applyFont="0" applyFill="0" applyBorder="0" applyAlignment="0" applyProtection="0">
      <alignment vertical="center"/>
    </xf>
    <xf numFmtId="41" fontId="34" fillId="0" borderId="0" applyFont="0" applyFill="0" applyBorder="0" applyAlignment="0" applyProtection="0">
      <alignment vertical="center"/>
    </xf>
    <xf numFmtId="42" fontId="34" fillId="0" borderId="0" applyFon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4" fillId="16" borderId="40" applyNumberFormat="0" applyFont="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41" applyNumberFormat="0" applyFill="0" applyAlignment="0" applyProtection="0">
      <alignment vertical="center"/>
    </xf>
    <xf numFmtId="0" fontId="41" fillId="0" borderId="41" applyNumberFormat="0" applyFill="0" applyAlignment="0" applyProtection="0">
      <alignment vertical="center"/>
    </xf>
    <xf numFmtId="0" fontId="42" fillId="0" borderId="42" applyNumberFormat="0" applyFill="0" applyAlignment="0" applyProtection="0">
      <alignment vertical="center"/>
    </xf>
    <xf numFmtId="0" fontId="42" fillId="0" borderId="0" applyNumberFormat="0" applyFill="0" applyBorder="0" applyAlignment="0" applyProtection="0">
      <alignment vertical="center"/>
    </xf>
    <xf numFmtId="0" fontId="43" fillId="17" borderId="43" applyNumberFormat="0" applyAlignment="0" applyProtection="0">
      <alignment vertical="center"/>
    </xf>
    <xf numFmtId="0" fontId="44" fillId="18" borderId="44" applyNumberFormat="0" applyAlignment="0" applyProtection="0">
      <alignment vertical="center"/>
    </xf>
    <xf numFmtId="0" fontId="45" fillId="18" borderId="43" applyNumberFormat="0" applyAlignment="0" applyProtection="0">
      <alignment vertical="center"/>
    </xf>
    <xf numFmtId="0" fontId="46" fillId="19" borderId="45" applyNumberFormat="0" applyAlignment="0" applyProtection="0">
      <alignment vertical="center"/>
    </xf>
    <xf numFmtId="0" fontId="47" fillId="0" borderId="46" applyNumberFormat="0" applyFill="0" applyAlignment="0" applyProtection="0">
      <alignment vertical="center"/>
    </xf>
    <xf numFmtId="0" fontId="48" fillId="0" borderId="47" applyNumberFormat="0" applyFill="0" applyAlignment="0" applyProtection="0">
      <alignment vertical="center"/>
    </xf>
    <xf numFmtId="0" fontId="49" fillId="20" borderId="0" applyNumberFormat="0" applyBorder="0" applyAlignment="0" applyProtection="0">
      <alignment vertical="center"/>
    </xf>
    <xf numFmtId="0" fontId="50" fillId="21" borderId="0" applyNumberFormat="0" applyBorder="0" applyAlignment="0" applyProtection="0">
      <alignment vertical="center"/>
    </xf>
    <xf numFmtId="0" fontId="51" fillId="22" borderId="0" applyNumberFormat="0" applyBorder="0" applyAlignment="0" applyProtection="0">
      <alignment vertical="center"/>
    </xf>
    <xf numFmtId="0" fontId="52" fillId="23" borderId="0" applyNumberFormat="0" applyBorder="0" applyAlignment="0" applyProtection="0">
      <alignment vertical="center"/>
    </xf>
    <xf numFmtId="0" fontId="53" fillId="24" borderId="0" applyNumberFormat="0" applyBorder="0" applyAlignment="0" applyProtection="0">
      <alignment vertical="center"/>
    </xf>
    <xf numFmtId="0" fontId="53"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3" fillId="28" borderId="0" applyNumberFormat="0" applyBorder="0" applyAlignment="0" applyProtection="0">
      <alignment vertical="center"/>
    </xf>
    <xf numFmtId="0" fontId="53" fillId="29" borderId="0" applyNumberFormat="0" applyBorder="0" applyAlignment="0" applyProtection="0">
      <alignment vertical="center"/>
    </xf>
    <xf numFmtId="0" fontId="52" fillId="30" borderId="0" applyNumberFormat="0" applyBorder="0" applyAlignment="0" applyProtection="0">
      <alignment vertical="center"/>
    </xf>
    <xf numFmtId="0" fontId="52" fillId="31" borderId="0" applyNumberFormat="0" applyBorder="0" applyAlignment="0" applyProtection="0">
      <alignment vertical="center"/>
    </xf>
    <xf numFmtId="0" fontId="53" fillId="32" borderId="0" applyNumberFormat="0" applyBorder="0" applyAlignment="0" applyProtection="0">
      <alignment vertical="center"/>
    </xf>
    <xf numFmtId="0" fontId="53" fillId="33" borderId="0" applyNumberFormat="0" applyBorder="0" applyAlignment="0" applyProtection="0">
      <alignment vertical="center"/>
    </xf>
    <xf numFmtId="0" fontId="52" fillId="34" borderId="0" applyNumberFormat="0" applyBorder="0" applyAlignment="0" applyProtection="0">
      <alignment vertical="center"/>
    </xf>
    <xf numFmtId="0" fontId="52" fillId="35" borderId="0" applyNumberFormat="0" applyBorder="0" applyAlignment="0" applyProtection="0">
      <alignment vertical="center"/>
    </xf>
    <xf numFmtId="0" fontId="53" fillId="36" borderId="0" applyNumberFormat="0" applyBorder="0" applyAlignment="0" applyProtection="0">
      <alignment vertical="center"/>
    </xf>
    <xf numFmtId="0" fontId="53" fillId="37" borderId="0" applyNumberFormat="0" applyBorder="0" applyAlignment="0" applyProtection="0">
      <alignment vertical="center"/>
    </xf>
    <xf numFmtId="0" fontId="52" fillId="38" borderId="0" applyNumberFormat="0" applyBorder="0" applyAlignment="0" applyProtection="0">
      <alignment vertical="center"/>
    </xf>
    <xf numFmtId="0" fontId="52" fillId="39" borderId="0" applyNumberFormat="0" applyBorder="0" applyAlignment="0" applyProtection="0">
      <alignment vertical="center"/>
    </xf>
    <xf numFmtId="0" fontId="53" fillId="40" borderId="0" applyNumberFormat="0" applyBorder="0" applyAlignment="0" applyProtection="0">
      <alignment vertical="center"/>
    </xf>
    <xf numFmtId="0" fontId="53" fillId="41" borderId="0" applyNumberFormat="0" applyBorder="0" applyAlignment="0" applyProtection="0">
      <alignment vertical="center"/>
    </xf>
    <xf numFmtId="0" fontId="52" fillId="42" borderId="0" applyNumberFormat="0" applyBorder="0" applyAlignment="0" applyProtection="0">
      <alignment vertical="center"/>
    </xf>
    <xf numFmtId="0" fontId="52" fillId="43" borderId="0" applyNumberFormat="0" applyBorder="0" applyAlignment="0" applyProtection="0">
      <alignment vertical="center"/>
    </xf>
    <xf numFmtId="0" fontId="53" fillId="44" borderId="0" applyNumberFormat="0" applyBorder="0" applyAlignment="0" applyProtection="0">
      <alignment vertical="center"/>
    </xf>
    <xf numFmtId="0" fontId="53" fillId="45" borderId="0" applyNumberFormat="0" applyBorder="0" applyAlignment="0" applyProtection="0">
      <alignment vertical="center"/>
    </xf>
    <xf numFmtId="0" fontId="52" fillId="46" borderId="0" applyNumberFormat="0" applyBorder="0" applyAlignment="0" applyProtection="0">
      <alignment vertical="center"/>
    </xf>
  </cellStyleXfs>
  <cellXfs count="248">
    <xf numFmtId="0" fontId="0" fillId="0" borderId="0" xfId="0" applyFont="1">
      <alignment vertical="center"/>
    </xf>
    <xf numFmtId="0" fontId="1" fillId="0" borderId="0" xfId="0" applyNumberFormat="1" applyFont="1" applyFill="1" applyAlignment="1">
      <alignment horizontal="center"/>
    </xf>
    <xf numFmtId="0" fontId="2" fillId="2" borderId="1" xfId="0" applyNumberFormat="1"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43" fontId="4" fillId="3" borderId="1" xfId="0" applyNumberFormat="1" applyFont="1" applyFill="1" applyBorder="1" applyAlignment="1">
      <alignment horizontal="left" vertical="center" wrapText="1"/>
    </xf>
    <xf numFmtId="176" fontId="3" fillId="3" borderId="1" xfId="0" applyNumberFormat="1" applyFont="1" applyFill="1" applyBorder="1" applyAlignment="1">
      <alignment horizontal="center" vertical="center" wrapText="1"/>
    </xf>
    <xf numFmtId="177" fontId="3" fillId="3" borderId="1" xfId="0" applyNumberFormat="1" applyFont="1" applyFill="1" applyBorder="1" applyAlignment="1">
      <alignment horizontal="center" vertical="center" wrapText="1"/>
    </xf>
    <xf numFmtId="43" fontId="3" fillId="3"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176"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3" fillId="0" borderId="3" xfId="0" applyNumberFormat="1" applyFont="1" applyFill="1" applyBorder="1" applyAlignment="1">
      <alignment horizontal="center" vertical="center" wrapText="1"/>
    </xf>
    <xf numFmtId="43" fontId="5" fillId="0" borderId="1" xfId="0" applyNumberFormat="1" applyFont="1" applyFill="1" applyBorder="1" applyAlignment="1">
      <alignment horizontal="left" vertical="center" wrapText="1"/>
    </xf>
    <xf numFmtId="43" fontId="3" fillId="0" borderId="1" xfId="0" applyNumberFormat="1" applyFont="1" applyFill="1" applyBorder="1" applyAlignment="1">
      <alignment horizontal="left" vertical="center" wrapText="1"/>
    </xf>
    <xf numFmtId="43" fontId="4" fillId="0" borderId="1" xfId="0" applyNumberFormat="1" applyFont="1" applyFill="1" applyBorder="1" applyAlignment="1">
      <alignment horizontal="left" vertical="center" wrapText="1"/>
    </xf>
    <xf numFmtId="176" fontId="3" fillId="0" borderId="1" xfId="0" applyNumberFormat="1" applyFont="1" applyFill="1" applyBorder="1" applyAlignment="1">
      <alignment horizontal="center" vertical="center"/>
    </xf>
    <xf numFmtId="177" fontId="3" fillId="4" borderId="1" xfId="0" applyNumberFormat="1" applyFont="1" applyFill="1" applyBorder="1" applyAlignment="1">
      <alignment horizontal="center" vertical="center" wrapText="1"/>
    </xf>
    <xf numFmtId="43" fontId="3" fillId="0" borderId="1" xfId="0" applyNumberFormat="1" applyFont="1" applyFill="1" applyBorder="1" applyAlignment="1">
      <alignment horizontal="center" vertical="center" wrapText="1"/>
    </xf>
    <xf numFmtId="178" fontId="2" fillId="5" borderId="1" xfId="0" applyNumberFormat="1" applyFont="1" applyFill="1" applyBorder="1" applyAlignment="1">
      <alignment horizontal="center" vertical="center" wrapText="1"/>
    </xf>
    <xf numFmtId="178" fontId="3" fillId="6"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wrapText="1"/>
    </xf>
    <xf numFmtId="178" fontId="3" fillId="3"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xf>
    <xf numFmtId="178" fontId="3" fillId="7" borderId="1"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0" fontId="1" fillId="0" borderId="4" xfId="0" applyNumberFormat="1" applyFont="1" applyFill="1" applyBorder="1" applyAlignment="1">
      <alignment horizontal="center"/>
    </xf>
    <xf numFmtId="178" fontId="3" fillId="6" borderId="5"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2" fillId="8" borderId="6" xfId="0" applyNumberFormat="1" applyFont="1" applyFill="1" applyBorder="1" applyAlignment="1">
      <alignment horizontal="center" vertical="center"/>
    </xf>
    <xf numFmtId="0" fontId="2" fillId="8" borderId="1" xfId="0" applyNumberFormat="1" applyFont="1" applyFill="1" applyBorder="1" applyAlignment="1">
      <alignment horizontal="center" vertical="center"/>
    </xf>
    <xf numFmtId="0" fontId="7" fillId="8" borderId="1" xfId="0" applyNumberFormat="1" applyFont="1" applyFill="1" applyBorder="1" applyAlignment="1">
      <alignment horizontal="left" vertical="center" wrapText="1"/>
    </xf>
    <xf numFmtId="176" fontId="6" fillId="8" borderId="1" xfId="0" applyNumberFormat="1" applyFont="1" applyFill="1" applyBorder="1" applyAlignment="1">
      <alignment horizontal="center" vertical="center" wrapText="1"/>
    </xf>
    <xf numFmtId="177" fontId="3" fillId="8" borderId="1" xfId="0" applyNumberFormat="1" applyFont="1" applyFill="1" applyBorder="1" applyAlignment="1">
      <alignment horizontal="center" vertical="center" wrapText="1"/>
    </xf>
    <xf numFmtId="0" fontId="2" fillId="8" borderId="1" xfId="0" applyNumberFormat="1" applyFont="1" applyFill="1" applyBorder="1" applyAlignment="1">
      <alignment horizontal="left" vertical="center" wrapText="1"/>
    </xf>
    <xf numFmtId="0" fontId="3" fillId="4"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3" fillId="4" borderId="1" xfId="0" applyNumberFormat="1" applyFont="1" applyFill="1" applyBorder="1" applyAlignment="1">
      <alignment horizontal="left" vertical="center" wrapText="1"/>
    </xf>
    <xf numFmtId="0" fontId="2" fillId="8" borderId="1" xfId="0" applyNumberFormat="1" applyFont="1" applyFill="1" applyBorder="1" applyAlignment="1">
      <alignment horizontal="center" vertical="center" wrapText="1"/>
    </xf>
    <xf numFmtId="178" fontId="3" fillId="8" borderId="1" xfId="0" applyNumberFormat="1" applyFont="1" applyFill="1" applyBorder="1" applyAlignment="1">
      <alignment horizontal="center" vertical="center" wrapText="1"/>
    </xf>
    <xf numFmtId="178" fontId="6" fillId="3"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xf>
    <xf numFmtId="0" fontId="10" fillId="0" borderId="0" xfId="0" applyNumberFormat="1" applyFont="1" applyFill="1" applyAlignment="1">
      <alignment horizontal="center" vertical="center" wrapText="1"/>
    </xf>
    <xf numFmtId="0" fontId="11" fillId="0" borderId="0" xfId="0" applyNumberFormat="1" applyFont="1" applyFill="1" applyAlignment="1">
      <alignment horizontal="center" vertical="center" wrapText="1"/>
    </xf>
    <xf numFmtId="0" fontId="12" fillId="0" borderId="0" xfId="0" applyNumberFormat="1" applyFont="1" applyFill="1" applyAlignment="1">
      <alignment horizontal="center" vertical="center"/>
    </xf>
    <xf numFmtId="0" fontId="10" fillId="0" borderId="7" xfId="0" applyNumberFormat="1" applyFont="1" applyFill="1" applyBorder="1" applyAlignment="1">
      <alignment horizontal="center" vertical="center"/>
    </xf>
    <xf numFmtId="0" fontId="10" fillId="0" borderId="0" xfId="0" applyNumberFormat="1" applyFont="1" applyFill="1" applyAlignment="1">
      <alignment horizontal="center" vertical="center"/>
    </xf>
    <xf numFmtId="0" fontId="12" fillId="0" borderId="0" xfId="0" applyNumberFormat="1" applyFont="1" applyFill="1" applyAlignment="1">
      <alignment horizontal="right" vertical="center"/>
    </xf>
    <xf numFmtId="0" fontId="11" fillId="0" borderId="0" xfId="0" applyNumberFormat="1" applyFont="1" applyFill="1" applyAlignment="1">
      <alignment horizontal="center" vertical="center"/>
    </xf>
    <xf numFmtId="0" fontId="11" fillId="0" borderId="1" xfId="0" applyNumberFormat="1" applyFont="1" applyFill="1" applyBorder="1" applyAlignment="1">
      <alignment horizontal="center" vertical="center" wrapText="1"/>
    </xf>
    <xf numFmtId="0" fontId="12" fillId="0" borderId="0" xfId="0" applyNumberFormat="1" applyFont="1" applyFill="1" applyAlignment="1">
      <alignment horizontal="center" vertical="center" wrapText="1"/>
    </xf>
    <xf numFmtId="179" fontId="11" fillId="0" borderId="1" xfId="0" applyNumberFormat="1" applyFont="1" applyFill="1" applyBorder="1" applyAlignment="1">
      <alignment horizontal="center" vertical="center" wrapText="1"/>
    </xf>
    <xf numFmtId="180" fontId="11"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179" fontId="12" fillId="0" borderId="1" xfId="0" applyNumberFormat="1" applyFont="1" applyFill="1" applyBorder="1" applyAlignment="1">
      <alignment horizontal="center" vertical="center" wrapText="1"/>
    </xf>
    <xf numFmtId="180"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left" vertical="center" wrapText="1"/>
    </xf>
    <xf numFmtId="0" fontId="12" fillId="0" borderId="0" xfId="0" applyNumberFormat="1" applyFont="1" applyFill="1" applyAlignment="1">
      <alignment horizontal="left" vertical="center"/>
    </xf>
    <xf numFmtId="0" fontId="13" fillId="0" borderId="1" xfId="0" applyNumberFormat="1" applyFont="1" applyFill="1" applyBorder="1" applyAlignment="1">
      <alignment horizontal="center" vertical="center" wrapText="1"/>
    </xf>
    <xf numFmtId="0" fontId="12" fillId="0" borderId="8" xfId="0" applyNumberFormat="1" applyFont="1" applyFill="1" applyBorder="1" applyAlignment="1">
      <alignment horizontal="center" vertical="center" wrapText="1"/>
    </xf>
    <xf numFmtId="9" fontId="12" fillId="0" borderId="0" xfId="0" applyNumberFormat="1" applyFont="1" applyFill="1" applyAlignment="1">
      <alignment horizontal="left" vertical="center"/>
    </xf>
    <xf numFmtId="0" fontId="12" fillId="0" borderId="0" xfId="0" applyNumberFormat="1" applyFont="1" applyFill="1" applyAlignment="1">
      <alignment horizontal="left" vertical="center" wrapText="1"/>
    </xf>
    <xf numFmtId="178" fontId="14" fillId="9" borderId="1" xfId="0" applyNumberFormat="1" applyFont="1" applyFill="1" applyBorder="1" applyAlignment="1">
      <alignment horizontal="center" vertical="center" wrapText="1"/>
    </xf>
    <xf numFmtId="178" fontId="15" fillId="9" borderId="1" xfId="0" applyNumberFormat="1" applyFont="1" applyFill="1" applyBorder="1" applyAlignment="1">
      <alignment horizontal="left" vertical="center" wrapText="1"/>
    </xf>
    <xf numFmtId="178" fontId="14" fillId="9" borderId="1" xfId="0" applyNumberFormat="1" applyFont="1" applyFill="1" applyBorder="1" applyAlignment="1">
      <alignment horizontal="right" vertical="center" wrapText="1"/>
    </xf>
    <xf numFmtId="178" fontId="14" fillId="5" borderId="1" xfId="0" applyNumberFormat="1" applyFont="1" applyFill="1" applyBorder="1" applyAlignment="1">
      <alignment horizontal="center" vertical="center" wrapText="1"/>
    </xf>
    <xf numFmtId="178" fontId="15" fillId="5" borderId="1" xfId="0" applyNumberFormat="1" applyFont="1" applyFill="1" applyBorder="1" applyAlignment="1">
      <alignment horizontal="left" vertical="center" wrapText="1"/>
    </xf>
    <xf numFmtId="178" fontId="14" fillId="5" borderId="1" xfId="0" applyNumberFormat="1" applyFont="1" applyFill="1" applyBorder="1" applyAlignment="1">
      <alignment horizontal="right" vertical="center" wrapText="1"/>
    </xf>
    <xf numFmtId="178" fontId="16" fillId="3" borderId="1" xfId="0" applyNumberFormat="1" applyFont="1" applyFill="1" applyBorder="1" applyAlignment="1">
      <alignment horizontal="center" vertical="center" wrapText="1"/>
    </xf>
    <xf numFmtId="178" fontId="15" fillId="3" borderId="1" xfId="0" applyNumberFormat="1" applyFont="1" applyFill="1" applyBorder="1" applyAlignment="1">
      <alignment horizontal="left" vertical="center" wrapText="1"/>
    </xf>
    <xf numFmtId="178" fontId="16" fillId="3" borderId="1" xfId="0" applyNumberFormat="1" applyFont="1" applyFill="1" applyBorder="1" applyAlignment="1">
      <alignment horizontal="left" vertical="center" wrapText="1"/>
    </xf>
    <xf numFmtId="178" fontId="16" fillId="3" borderId="1" xfId="0" applyNumberFormat="1" applyFont="1" applyFill="1" applyBorder="1" applyAlignment="1">
      <alignment horizontal="right" vertical="center" wrapText="1"/>
    </xf>
    <xf numFmtId="178" fontId="16" fillId="3" borderId="9" xfId="0" applyNumberFormat="1" applyFont="1" applyFill="1" applyBorder="1" applyAlignment="1">
      <alignment horizontal="right" vertical="center" wrapText="1"/>
    </xf>
    <xf numFmtId="178" fontId="15" fillId="3" borderId="0" xfId="0" applyNumberFormat="1" applyFont="1" applyFill="1" applyAlignment="1">
      <alignment horizontal="left" vertical="center" wrapText="1"/>
    </xf>
    <xf numFmtId="178" fontId="16" fillId="3" borderId="10" xfId="0" applyNumberFormat="1" applyFont="1" applyFill="1" applyBorder="1" applyAlignment="1">
      <alignment horizontal="center" vertical="center" wrapText="1"/>
    </xf>
    <xf numFmtId="178" fontId="16" fillId="3" borderId="10" xfId="0" applyNumberFormat="1" applyFont="1" applyFill="1" applyBorder="1" applyAlignment="1">
      <alignment horizontal="left" vertical="center" wrapText="1"/>
    </xf>
    <xf numFmtId="178" fontId="16" fillId="0" borderId="11" xfId="0" applyNumberFormat="1" applyFont="1" applyFill="1" applyBorder="1" applyAlignment="1">
      <alignment horizontal="center" vertical="center" wrapText="1"/>
    </xf>
    <xf numFmtId="178" fontId="17" fillId="0" borderId="11" xfId="0" applyNumberFormat="1" applyFont="1" applyFill="1" applyBorder="1" applyAlignment="1">
      <alignment horizontal="left" vertical="center" wrapText="1"/>
    </xf>
    <xf numFmtId="178" fontId="5" fillId="0" borderId="11" xfId="0" applyNumberFormat="1" applyFont="1" applyFill="1" applyBorder="1" applyAlignment="1">
      <alignment horizontal="left" vertical="center" wrapText="1"/>
    </xf>
    <xf numFmtId="178" fontId="16" fillId="0" borderId="12" xfId="0" applyNumberFormat="1" applyFont="1" applyFill="1" applyBorder="1" applyAlignment="1">
      <alignment horizontal="right" vertical="center" wrapText="1"/>
    </xf>
    <xf numFmtId="178" fontId="16" fillId="0" borderId="13" xfId="0" applyNumberFormat="1" applyFont="1" applyFill="1" applyBorder="1" applyAlignment="1">
      <alignment horizontal="right" vertical="center" wrapText="1"/>
    </xf>
    <xf numFmtId="178" fontId="16" fillId="0" borderId="1" xfId="0" applyNumberFormat="1" applyFont="1" applyFill="1" applyBorder="1" applyAlignment="1">
      <alignment horizontal="center" vertical="center" wrapText="1"/>
    </xf>
    <xf numFmtId="178" fontId="17" fillId="0" borderId="1" xfId="0" applyNumberFormat="1" applyFont="1" applyFill="1" applyBorder="1" applyAlignment="1">
      <alignment horizontal="left" vertical="center" wrapText="1"/>
    </xf>
    <xf numFmtId="178" fontId="5" fillId="10" borderId="1" xfId="0" applyNumberFormat="1" applyFont="1" applyFill="1" applyBorder="1" applyAlignment="1">
      <alignment horizontal="left" vertical="center" wrapText="1"/>
    </xf>
    <xf numFmtId="178" fontId="16" fillId="0" borderId="1" xfId="0" applyNumberFormat="1" applyFont="1" applyFill="1" applyBorder="1" applyAlignment="1">
      <alignment horizontal="right" vertical="center" wrapText="1"/>
    </xf>
    <xf numFmtId="178" fontId="16" fillId="0" borderId="9" xfId="0" applyNumberFormat="1" applyFont="1" applyFill="1" applyBorder="1" applyAlignment="1">
      <alignment horizontal="right" vertical="center" wrapText="1"/>
    </xf>
    <xf numFmtId="178" fontId="16" fillId="3" borderId="14" xfId="0" applyNumberFormat="1" applyFont="1" applyFill="1" applyBorder="1" applyAlignment="1">
      <alignment horizontal="center" vertical="center" wrapText="1"/>
    </xf>
    <xf numFmtId="178" fontId="15" fillId="3" borderId="15" xfId="0" applyNumberFormat="1" applyFont="1" applyFill="1" applyBorder="1" applyAlignment="1">
      <alignment horizontal="left" vertical="center" wrapText="1"/>
    </xf>
    <xf numFmtId="178" fontId="16" fillId="3" borderId="16" xfId="0" applyNumberFormat="1" applyFont="1" applyFill="1" applyBorder="1" applyAlignment="1">
      <alignment horizontal="center" vertical="center" wrapText="1"/>
    </xf>
    <xf numFmtId="178" fontId="16" fillId="3" borderId="10" xfId="0" applyNumberFormat="1" applyFont="1" applyFill="1" applyBorder="1" applyAlignment="1">
      <alignment horizontal="right" vertical="center" wrapText="1"/>
    </xf>
    <xf numFmtId="178" fontId="16" fillId="3" borderId="17" xfId="0" applyNumberFormat="1" applyFont="1" applyFill="1" applyBorder="1" applyAlignment="1">
      <alignment horizontal="right" vertical="center" wrapText="1"/>
    </xf>
    <xf numFmtId="178" fontId="16" fillId="0" borderId="9" xfId="0" applyNumberFormat="1" applyFont="1" applyFill="1" applyBorder="1" applyAlignment="1">
      <alignment horizontal="left" vertical="center" wrapText="1"/>
    </xf>
    <xf numFmtId="178" fontId="17" fillId="0" borderId="9" xfId="0" applyNumberFormat="1" applyFont="1" applyFill="1" applyBorder="1" applyAlignment="1">
      <alignment horizontal="left" vertical="center" wrapText="1"/>
    </xf>
    <xf numFmtId="178" fontId="16" fillId="0" borderId="1" xfId="0" applyNumberFormat="1" applyFont="1" applyFill="1" applyBorder="1" applyAlignment="1">
      <alignment horizontal="left" vertical="center" wrapText="1"/>
    </xf>
    <xf numFmtId="178" fontId="18" fillId="0" borderId="1" xfId="0" applyNumberFormat="1" applyFont="1" applyFill="1" applyBorder="1" applyAlignment="1">
      <alignment horizontal="left" vertical="center" wrapText="1"/>
    </xf>
    <xf numFmtId="178" fontId="16" fillId="0" borderId="18" xfId="0" applyNumberFormat="1" applyFont="1" applyFill="1" applyBorder="1" applyAlignment="1">
      <alignment horizontal="left" vertical="center" wrapText="1"/>
    </xf>
    <xf numFmtId="178" fontId="16" fillId="0" borderId="19" xfId="0" applyNumberFormat="1" applyFont="1" applyFill="1" applyBorder="1" applyAlignment="1">
      <alignment horizontal="left" vertical="center" wrapText="1"/>
    </xf>
    <xf numFmtId="178" fontId="17" fillId="0" borderId="19" xfId="0" applyNumberFormat="1" applyFont="1" applyFill="1" applyBorder="1" applyAlignment="1">
      <alignment horizontal="left" vertical="center" wrapText="1"/>
    </xf>
    <xf numFmtId="178" fontId="16" fillId="0" borderId="20" xfId="0" applyNumberFormat="1" applyFont="1" applyFill="1" applyBorder="1" applyAlignment="1">
      <alignment horizontal="left" vertical="center" wrapText="1"/>
    </xf>
    <xf numFmtId="178" fontId="16" fillId="0" borderId="21" xfId="0" applyNumberFormat="1" applyFont="1" applyFill="1" applyBorder="1" applyAlignment="1">
      <alignment horizontal="left" vertical="center" wrapText="1"/>
    </xf>
    <xf numFmtId="178" fontId="16" fillId="10" borderId="1" xfId="0" applyNumberFormat="1" applyFont="1" applyFill="1" applyBorder="1" applyAlignment="1">
      <alignment horizontal="left" vertical="center" wrapText="1"/>
    </xf>
    <xf numFmtId="178" fontId="17" fillId="10" borderId="1" xfId="0" applyNumberFormat="1" applyFont="1" applyFill="1" applyBorder="1" applyAlignment="1">
      <alignment horizontal="left" vertical="center" wrapText="1"/>
    </xf>
    <xf numFmtId="178" fontId="17" fillId="0" borderId="22" xfId="0" applyNumberFormat="1" applyFont="1" applyFill="1" applyBorder="1" applyAlignment="1">
      <alignment horizontal="left" vertical="center" wrapText="1"/>
    </xf>
    <xf numFmtId="178" fontId="5" fillId="0" borderId="1" xfId="0" applyNumberFormat="1" applyFont="1" applyFill="1" applyBorder="1" applyAlignment="1">
      <alignment horizontal="left" vertical="center" wrapText="1"/>
    </xf>
    <xf numFmtId="178" fontId="19" fillId="0" borderId="1" xfId="0" applyNumberFormat="1" applyFont="1" applyFill="1" applyBorder="1" applyAlignment="1">
      <alignment horizontal="left" vertical="center" wrapText="1"/>
    </xf>
    <xf numFmtId="178" fontId="20" fillId="0" borderId="23" xfId="0" applyNumberFormat="1" applyFont="1" applyFill="1" applyBorder="1" applyAlignment="1">
      <alignment horizontal="center" vertical="center" wrapText="1"/>
    </xf>
    <xf numFmtId="178" fontId="17" fillId="0" borderId="23" xfId="0" applyNumberFormat="1" applyFont="1" applyFill="1" applyBorder="1" applyAlignment="1">
      <alignment horizontal="left" vertical="center" wrapText="1"/>
    </xf>
    <xf numFmtId="178" fontId="20" fillId="0" borderId="23" xfId="0" applyNumberFormat="1" applyFont="1" applyFill="1" applyBorder="1" applyAlignment="1">
      <alignment horizontal="left" vertical="center" wrapText="1"/>
    </xf>
    <xf numFmtId="178" fontId="5" fillId="0" borderId="23" xfId="0" applyNumberFormat="1" applyFont="1" applyFill="1" applyBorder="1" applyAlignment="1">
      <alignment horizontal="left" vertical="center" wrapText="1"/>
    </xf>
    <xf numFmtId="178" fontId="16" fillId="0" borderId="19" xfId="0" applyNumberFormat="1" applyFont="1" applyFill="1" applyBorder="1" applyAlignment="1">
      <alignment horizontal="right" vertical="center" wrapText="1"/>
    </xf>
    <xf numFmtId="178" fontId="21" fillId="10" borderId="1" xfId="0" applyNumberFormat="1" applyFont="1" applyFill="1" applyBorder="1" applyAlignment="1">
      <alignment horizontal="left" vertical="center" wrapText="1"/>
    </xf>
    <xf numFmtId="178" fontId="20" fillId="0" borderId="24" xfId="0" applyNumberFormat="1" applyFont="1" applyFill="1" applyBorder="1" applyAlignment="1">
      <alignment horizontal="center" vertical="center" wrapText="1"/>
    </xf>
    <xf numFmtId="178" fontId="17" fillId="0" borderId="24" xfId="0" applyNumberFormat="1" applyFont="1" applyFill="1" applyBorder="1" applyAlignment="1">
      <alignment horizontal="left" vertical="center" wrapText="1"/>
    </xf>
    <xf numFmtId="178" fontId="22" fillId="0" borderId="25" xfId="0" applyNumberFormat="1" applyFont="1" applyFill="1" applyBorder="1" applyAlignment="1">
      <alignment horizontal="left" vertical="center" wrapText="1"/>
    </xf>
    <xf numFmtId="178" fontId="18" fillId="0" borderId="25" xfId="0" applyNumberFormat="1" applyFont="1" applyFill="1" applyBorder="1" applyAlignment="1">
      <alignment horizontal="left" vertical="center" wrapText="1"/>
    </xf>
    <xf numFmtId="178" fontId="20" fillId="0" borderId="25" xfId="0" applyNumberFormat="1" applyFont="1" applyFill="1" applyBorder="1" applyAlignment="1">
      <alignment horizontal="left" vertical="center" wrapText="1"/>
    </xf>
    <xf numFmtId="178" fontId="17" fillId="0" borderId="26" xfId="0" applyNumberFormat="1" applyFont="1" applyFill="1" applyBorder="1" applyAlignment="1">
      <alignment horizontal="left" vertical="center" wrapText="1"/>
    </xf>
    <xf numFmtId="178" fontId="16" fillId="0" borderId="26" xfId="0" applyNumberFormat="1" applyFont="1" applyFill="1" applyBorder="1" applyAlignment="1">
      <alignment horizontal="right" vertical="center" wrapText="1"/>
    </xf>
    <xf numFmtId="178" fontId="19" fillId="10" borderId="1" xfId="0" applyNumberFormat="1" applyFont="1" applyFill="1" applyBorder="1" applyAlignment="1">
      <alignment horizontal="left" vertical="center" wrapText="1"/>
    </xf>
    <xf numFmtId="178" fontId="15" fillId="3" borderId="10" xfId="0" applyNumberFormat="1" applyFont="1" applyFill="1" applyBorder="1" applyAlignment="1">
      <alignment horizontal="left" vertical="center" wrapText="1"/>
    </xf>
    <xf numFmtId="178" fontId="16" fillId="0" borderId="0" xfId="0" applyNumberFormat="1" applyFont="1" applyFill="1" applyAlignment="1">
      <alignment horizontal="center" vertical="center"/>
    </xf>
    <xf numFmtId="178" fontId="23" fillId="0" borderId="0" xfId="0" applyNumberFormat="1" applyFont="1" applyFill="1" applyAlignment="1">
      <alignment horizontal="left" vertical="center"/>
    </xf>
    <xf numFmtId="178" fontId="16" fillId="0" borderId="0" xfId="0" applyNumberFormat="1" applyFont="1" applyFill="1" applyAlignment="1">
      <alignment horizontal="center" vertical="center" wrapText="1"/>
    </xf>
    <xf numFmtId="178" fontId="16" fillId="0" borderId="0" xfId="0" applyNumberFormat="1" applyFont="1" applyFill="1" applyAlignment="1">
      <alignment horizontal="center"/>
    </xf>
    <xf numFmtId="178" fontId="23" fillId="0" borderId="0" xfId="0" applyNumberFormat="1" applyFont="1" applyFill="1" applyAlignment="1">
      <alignment horizontal="left"/>
    </xf>
    <xf numFmtId="178" fontId="16" fillId="0" borderId="0" xfId="0" applyNumberFormat="1" applyFont="1" applyFill="1" applyAlignment="1">
      <alignment horizontal="center" wrapText="1"/>
    </xf>
    <xf numFmtId="178" fontId="16" fillId="0" borderId="0" xfId="0" applyNumberFormat="1" applyFont="1" applyFill="1" applyAlignment="1">
      <alignment horizontal="right"/>
    </xf>
    <xf numFmtId="178" fontId="24" fillId="11" borderId="27" xfId="0" applyNumberFormat="1" applyFont="1" applyFill="1" applyBorder="1" applyAlignment="1">
      <alignment horizontal="center" vertical="center" wrapText="1"/>
    </xf>
    <xf numFmtId="178" fontId="25" fillId="11" borderId="28" xfId="0" applyNumberFormat="1" applyFont="1" applyFill="1" applyBorder="1" applyAlignment="1">
      <alignment horizontal="center" vertical="center" wrapText="1"/>
    </xf>
    <xf numFmtId="178" fontId="25" fillId="11" borderId="29" xfId="0" applyNumberFormat="1" applyFont="1" applyFill="1" applyBorder="1" applyAlignment="1">
      <alignment horizontal="center" vertical="center" wrapText="1"/>
    </xf>
    <xf numFmtId="178" fontId="26" fillId="11" borderId="11" xfId="0" applyNumberFormat="1" applyFont="1" applyFill="1" applyBorder="1" applyAlignment="1">
      <alignment horizontal="center" vertical="center" wrapText="1"/>
    </xf>
    <xf numFmtId="178" fontId="16" fillId="0" borderId="30" xfId="0" applyNumberFormat="1" applyFont="1" applyFill="1" applyBorder="1" applyAlignment="1">
      <alignment horizontal="center" vertical="center"/>
    </xf>
    <xf numFmtId="178" fontId="16" fillId="0" borderId="30" xfId="0" applyNumberFormat="1" applyFont="1" applyFill="1" applyBorder="1" applyAlignment="1">
      <alignment horizontal="center"/>
    </xf>
    <xf numFmtId="178" fontId="15" fillId="0" borderId="30" xfId="0" applyNumberFormat="1" applyFont="1" applyFill="1" applyBorder="1" applyAlignment="1">
      <alignment horizontal="center" vertical="center"/>
    </xf>
    <xf numFmtId="178" fontId="17" fillId="0" borderId="30" xfId="0" applyNumberFormat="1" applyFont="1" applyFill="1" applyBorder="1" applyAlignment="1">
      <alignment horizontal="left" vertical="center" wrapText="1"/>
    </xf>
    <xf numFmtId="178" fontId="16" fillId="0" borderId="30" xfId="0" applyNumberFormat="1" applyFont="1" applyFill="1" applyBorder="1" applyAlignment="1">
      <alignment horizontal="left" vertical="center"/>
    </xf>
    <xf numFmtId="178" fontId="17" fillId="0" borderId="30" xfId="0" applyNumberFormat="1" applyFont="1" applyFill="1" applyBorder="1" applyAlignment="1">
      <alignment horizontal="left" vertical="center"/>
    </xf>
    <xf numFmtId="178" fontId="16" fillId="0" borderId="30" xfId="0" applyNumberFormat="1" applyFont="1" applyFill="1" applyBorder="1" applyAlignment="1">
      <alignment horizontal="left" vertical="center" wrapText="1"/>
    </xf>
    <xf numFmtId="178" fontId="5" fillId="0" borderId="30" xfId="0" applyNumberFormat="1" applyFont="1" applyFill="1" applyBorder="1" applyAlignment="1">
      <alignment horizontal="left" vertical="center" wrapText="1"/>
    </xf>
    <xf numFmtId="0" fontId="0" fillId="12" borderId="0" xfId="0" applyFont="1" applyFill="1">
      <alignment vertical="center"/>
    </xf>
    <xf numFmtId="181" fontId="0" fillId="0" borderId="0" xfId="0" applyNumberFormat="1" applyFont="1">
      <alignment vertical="center"/>
    </xf>
    <xf numFmtId="181" fontId="27" fillId="0" borderId="0" xfId="0" applyNumberFormat="1" applyFont="1" applyFill="1" applyAlignment="1">
      <alignment horizontal="center" vertical="center" wrapText="1"/>
    </xf>
    <xf numFmtId="0" fontId="28" fillId="0" borderId="0" xfId="0" applyNumberFormat="1" applyFont="1" applyFill="1" applyAlignment="1">
      <alignment horizontal="center" vertical="center" wrapText="1"/>
    </xf>
    <xf numFmtId="182" fontId="27" fillId="0" borderId="0" xfId="0" applyNumberFormat="1" applyFont="1" applyFill="1" applyAlignment="1">
      <alignment horizontal="center" vertical="center" wrapText="1"/>
    </xf>
    <xf numFmtId="181" fontId="29" fillId="0" borderId="0" xfId="0" applyNumberFormat="1" applyFont="1" applyFill="1" applyAlignment="1">
      <alignment horizontal="left" vertical="center"/>
    </xf>
    <xf numFmtId="182" fontId="27" fillId="0" borderId="0" xfId="0" applyNumberFormat="1" applyFont="1" applyFill="1" applyAlignment="1">
      <alignment horizontal="center" vertical="center"/>
    </xf>
    <xf numFmtId="182" fontId="27" fillId="0" borderId="7" xfId="0" applyNumberFormat="1" applyFont="1" applyFill="1" applyBorder="1" applyAlignment="1">
      <alignment horizontal="left" vertical="center"/>
    </xf>
    <xf numFmtId="182" fontId="29" fillId="0" borderId="0" xfId="0" applyNumberFormat="1" applyFont="1" applyFill="1" applyAlignment="1">
      <alignment horizontal="right" vertical="center"/>
    </xf>
    <xf numFmtId="182" fontId="27" fillId="0" borderId="0" xfId="0" applyNumberFormat="1" applyFont="1" applyFill="1" applyAlignment="1">
      <alignment horizontal="left" vertical="center"/>
    </xf>
    <xf numFmtId="181" fontId="30" fillId="2" borderId="1" xfId="0" applyNumberFormat="1" applyFont="1" applyFill="1" applyBorder="1" applyAlignment="1">
      <alignment horizontal="center" vertical="center"/>
    </xf>
    <xf numFmtId="182" fontId="30" fillId="2" borderId="1" xfId="0" applyNumberFormat="1" applyFont="1" applyFill="1" applyBorder="1" applyAlignment="1">
      <alignment horizontal="center" vertical="center" wrapText="1"/>
    </xf>
    <xf numFmtId="182" fontId="30" fillId="2" borderId="1" xfId="0" applyNumberFormat="1" applyFont="1" applyFill="1" applyBorder="1" applyAlignment="1">
      <alignment horizontal="center" vertical="center"/>
    </xf>
    <xf numFmtId="181" fontId="25" fillId="2" borderId="31" xfId="0" applyNumberFormat="1" applyFont="1" applyFill="1" applyBorder="1" applyAlignment="1">
      <alignment horizontal="center" vertical="center"/>
    </xf>
    <xf numFmtId="0" fontId="25" fillId="2" borderId="31" xfId="0" applyNumberFormat="1" applyFont="1" applyFill="1" applyBorder="1" applyAlignment="1">
      <alignment horizontal="center" vertical="center" wrapText="1"/>
    </xf>
    <xf numFmtId="0" fontId="25" fillId="2" borderId="31" xfId="0" applyNumberFormat="1" applyFont="1" applyFill="1" applyBorder="1" applyAlignment="1">
      <alignment horizontal="center" vertical="center"/>
    </xf>
    <xf numFmtId="0" fontId="25" fillId="2" borderId="32" xfId="0" applyNumberFormat="1" applyFont="1" applyFill="1" applyBorder="1" applyAlignment="1">
      <alignment horizontal="center" vertical="center"/>
    </xf>
    <xf numFmtId="181" fontId="19" fillId="0" borderId="1" xfId="0" applyNumberFormat="1" applyFont="1" applyFill="1" applyBorder="1" applyAlignment="1">
      <alignment horizontal="center" vertical="center" wrapText="1"/>
    </xf>
    <xf numFmtId="182" fontId="19" fillId="0" borderId="1" xfId="0" applyNumberFormat="1" applyFont="1" applyFill="1" applyBorder="1" applyAlignment="1">
      <alignment horizontal="center" vertical="center" wrapText="1"/>
    </xf>
    <xf numFmtId="182" fontId="19" fillId="0" borderId="20" xfId="0" applyNumberFormat="1" applyFont="1" applyFill="1" applyBorder="1" applyAlignment="1">
      <alignment horizontal="left" vertical="center" wrapText="1"/>
    </xf>
    <xf numFmtId="182" fontId="19" fillId="0" borderId="3" xfId="0" applyNumberFormat="1" applyFont="1" applyFill="1" applyBorder="1" applyAlignment="1">
      <alignment horizontal="left" vertical="center" wrapText="1"/>
    </xf>
    <xf numFmtId="182" fontId="19" fillId="0" borderId="3" xfId="0" applyNumberFormat="1" applyFont="1" applyFill="1" applyBorder="1" applyAlignment="1">
      <alignment horizontal="center" vertical="center"/>
    </xf>
    <xf numFmtId="0" fontId="3" fillId="0" borderId="33" xfId="0" applyNumberFormat="1" applyFont="1" applyFill="1" applyBorder="1" applyAlignment="1">
      <alignment horizontal="center" vertical="center" wrapText="1"/>
    </xf>
    <xf numFmtId="182" fontId="19" fillId="0" borderId="11" xfId="0" applyNumberFormat="1" applyFont="1" applyFill="1" applyBorder="1" applyAlignment="1">
      <alignment horizontal="center" vertical="center" wrapText="1"/>
    </xf>
    <xf numFmtId="182" fontId="19" fillId="0" borderId="33" xfId="0" applyNumberFormat="1" applyFont="1" applyFill="1" applyBorder="1" applyAlignment="1">
      <alignment horizontal="left" vertical="center" wrapText="1"/>
    </xf>
    <xf numFmtId="182" fontId="19" fillId="0" borderId="1" xfId="0" applyNumberFormat="1" applyFont="1" applyFill="1" applyBorder="1" applyAlignment="1">
      <alignment horizontal="left" vertical="center" wrapText="1"/>
    </xf>
    <xf numFmtId="0" fontId="3" fillId="0" borderId="20" xfId="0" applyNumberFormat="1" applyFont="1" applyFill="1" applyBorder="1" applyAlignment="1">
      <alignment horizontal="center" vertical="center" wrapText="1"/>
    </xf>
    <xf numFmtId="182" fontId="19" fillId="0" borderId="20" xfId="0" applyNumberFormat="1" applyFont="1" applyFill="1" applyBorder="1" applyAlignment="1">
      <alignment horizontal="center" vertical="center" wrapText="1"/>
    </xf>
    <xf numFmtId="182" fontId="17" fillId="0" borderId="1" xfId="0" applyNumberFormat="1" applyFont="1" applyFill="1" applyBorder="1" applyAlignment="1">
      <alignment horizontal="center" vertical="center" wrapText="1"/>
    </xf>
    <xf numFmtId="182" fontId="19" fillId="0" borderId="9" xfId="0" applyNumberFormat="1" applyFont="1" applyFill="1" applyBorder="1" applyAlignment="1">
      <alignment horizontal="center" vertical="center" wrapText="1"/>
    </xf>
    <xf numFmtId="182" fontId="31" fillId="0" borderId="1" xfId="0" applyNumberFormat="1" applyFont="1" applyFill="1" applyBorder="1" applyAlignment="1">
      <alignment horizontal="left" vertical="center" wrapText="1"/>
    </xf>
    <xf numFmtId="182" fontId="17" fillId="0" borderId="8" xfId="0" applyNumberFormat="1" applyFont="1" applyFill="1" applyBorder="1" applyAlignment="1">
      <alignment horizontal="left" vertical="center" wrapText="1"/>
    </xf>
    <xf numFmtId="182" fontId="17" fillId="0" borderId="1" xfId="0" applyNumberFormat="1" applyFont="1" applyFill="1" applyBorder="1" applyAlignment="1">
      <alignment horizontal="left" vertical="center" wrapText="1"/>
    </xf>
    <xf numFmtId="182" fontId="17" fillId="0" borderId="9" xfId="0" applyNumberFormat="1" applyFont="1" applyFill="1" applyBorder="1" applyAlignment="1">
      <alignment horizontal="left" vertical="center" wrapText="1"/>
    </xf>
    <xf numFmtId="182" fontId="17" fillId="0" borderId="9" xfId="0" applyNumberFormat="1" applyFont="1" applyFill="1" applyBorder="1" applyAlignment="1">
      <alignment horizontal="center" vertical="center" wrapText="1"/>
    </xf>
    <xf numFmtId="182" fontId="5" fillId="0" borderId="8" xfId="0" applyNumberFormat="1" applyFont="1" applyFill="1" applyBorder="1" applyAlignment="1">
      <alignment vertical="center" wrapText="1"/>
    </xf>
    <xf numFmtId="181" fontId="19" fillId="12" borderId="1" xfId="0" applyNumberFormat="1" applyFont="1" applyFill="1" applyBorder="1" applyAlignment="1">
      <alignment horizontal="center" vertical="center" wrapText="1"/>
    </xf>
    <xf numFmtId="0" fontId="3" fillId="12" borderId="33" xfId="0" applyNumberFormat="1" applyFont="1" applyFill="1" applyBorder="1" applyAlignment="1">
      <alignment horizontal="center" vertical="center" wrapText="1"/>
    </xf>
    <xf numFmtId="182" fontId="19" fillId="12" borderId="9" xfId="0" applyNumberFormat="1" applyFont="1" applyFill="1" applyBorder="1" applyAlignment="1">
      <alignment horizontal="center" vertical="center" wrapText="1"/>
    </xf>
    <xf numFmtId="182" fontId="31" fillId="12" borderId="1" xfId="0" applyNumberFormat="1" applyFont="1" applyFill="1" applyBorder="1" applyAlignment="1">
      <alignment horizontal="left" vertical="center" wrapText="1"/>
    </xf>
    <xf numFmtId="182" fontId="17" fillId="12" borderId="8" xfId="0" applyNumberFormat="1" applyFont="1" applyFill="1" applyBorder="1" applyAlignment="1">
      <alignment horizontal="left" vertical="center" wrapText="1"/>
    </xf>
    <xf numFmtId="182" fontId="17" fillId="12" borderId="1" xfId="0" applyNumberFormat="1" applyFont="1" applyFill="1" applyBorder="1" applyAlignment="1">
      <alignment horizontal="left" vertical="center" wrapText="1"/>
    </xf>
    <xf numFmtId="182" fontId="19" fillId="12" borderId="9" xfId="0" applyNumberFormat="1" applyFont="1" applyFill="1" applyBorder="1" applyAlignment="1">
      <alignment horizontal="left" vertical="center" wrapText="1"/>
    </xf>
    <xf numFmtId="182" fontId="5" fillId="0" borderId="9" xfId="0" applyNumberFormat="1" applyFont="1" applyFill="1" applyBorder="1" applyAlignment="1">
      <alignment horizontal="center" vertical="center" wrapText="1"/>
    </xf>
    <xf numFmtId="182" fontId="32" fillId="0" borderId="1" xfId="0" applyNumberFormat="1" applyFont="1" applyFill="1" applyBorder="1" applyAlignment="1">
      <alignment horizontal="left" vertical="center" wrapText="1"/>
    </xf>
    <xf numFmtId="182" fontId="5" fillId="0" borderId="9" xfId="0" applyNumberFormat="1" applyFont="1" applyFill="1" applyBorder="1" applyAlignment="1">
      <alignment horizontal="left" vertical="center" wrapText="1"/>
    </xf>
    <xf numFmtId="182" fontId="19" fillId="0" borderId="8" xfId="0" applyNumberFormat="1" applyFont="1" applyFill="1" applyBorder="1" applyAlignment="1">
      <alignment horizontal="left" vertical="center" wrapText="1"/>
    </xf>
    <xf numFmtId="182" fontId="19" fillId="0" borderId="9" xfId="0" applyNumberFormat="1" applyFont="1" applyFill="1" applyBorder="1" applyAlignment="1">
      <alignment horizontal="left" vertical="center" wrapText="1"/>
    </xf>
    <xf numFmtId="182" fontId="19" fillId="0" borderId="34" xfId="0" applyNumberFormat="1" applyFont="1" applyFill="1" applyBorder="1" applyAlignment="1">
      <alignment horizontal="center" vertical="center" wrapText="1"/>
    </xf>
    <xf numFmtId="181" fontId="19" fillId="0" borderId="11" xfId="0" applyNumberFormat="1" applyFont="1" applyFill="1" applyBorder="1" applyAlignment="1">
      <alignment horizontal="center" vertical="center" wrapText="1"/>
    </xf>
    <xf numFmtId="182" fontId="19" fillId="0" borderId="11" xfId="0" applyNumberFormat="1" applyFont="1" applyFill="1" applyBorder="1" applyAlignment="1">
      <alignment horizontal="left" vertical="center" wrapText="1"/>
    </xf>
    <xf numFmtId="182" fontId="19" fillId="0" borderId="35" xfId="0" applyNumberFormat="1" applyFont="1" applyFill="1" applyBorder="1" applyAlignment="1">
      <alignment horizontal="left" vertical="center" wrapText="1"/>
    </xf>
    <xf numFmtId="182" fontId="19" fillId="0" borderId="35" xfId="0" applyNumberFormat="1" applyFont="1" applyFill="1" applyBorder="1" applyAlignment="1">
      <alignment horizontal="center" vertical="center" wrapText="1"/>
    </xf>
    <xf numFmtId="182" fontId="19" fillId="0" borderId="1" xfId="0" applyNumberFormat="1" applyFont="1" applyFill="1" applyBorder="1" applyAlignment="1">
      <alignment horizontal="center" vertical="center"/>
    </xf>
    <xf numFmtId="181" fontId="19" fillId="0" borderId="0" xfId="0" applyNumberFormat="1" applyFont="1" applyFill="1" applyAlignment="1">
      <alignment horizontal="center" vertical="center" wrapText="1"/>
    </xf>
    <xf numFmtId="182" fontId="19" fillId="0" borderId="0" xfId="0" applyNumberFormat="1" applyFont="1" applyFill="1" applyAlignment="1">
      <alignment horizontal="center" vertical="center" wrapText="1"/>
    </xf>
    <xf numFmtId="182" fontId="19" fillId="0" borderId="0" xfId="0" applyNumberFormat="1" applyFont="1" applyFill="1" applyAlignment="1">
      <alignment horizontal="center" vertical="center"/>
    </xf>
    <xf numFmtId="182" fontId="19" fillId="0" borderId="0" xfId="0" applyNumberFormat="1" applyFont="1" applyFill="1" applyAlignment="1">
      <alignment horizontal="center" wrapText="1"/>
    </xf>
    <xf numFmtId="182" fontId="19" fillId="0" borderId="0" xfId="0" applyNumberFormat="1" applyFont="1" applyFill="1" applyAlignment="1">
      <alignment horizontal="center"/>
    </xf>
    <xf numFmtId="182" fontId="19" fillId="0" borderId="0" xfId="0" applyNumberFormat="1" applyFont="1" applyFill="1" applyAlignment="1">
      <alignment horizontal="left" vertical="center" wrapText="1"/>
    </xf>
    <xf numFmtId="182" fontId="30" fillId="11" borderId="27" xfId="0" applyNumberFormat="1" applyFont="1" applyFill="1" applyBorder="1" applyAlignment="1">
      <alignment horizontal="center" vertical="center" wrapText="1"/>
    </xf>
    <xf numFmtId="0" fontId="25" fillId="11" borderId="28" xfId="0" applyNumberFormat="1" applyFont="1" applyFill="1" applyBorder="1" applyAlignment="1">
      <alignment horizontal="center" vertical="center" wrapText="1"/>
    </xf>
    <xf numFmtId="0" fontId="25" fillId="11" borderId="29" xfId="0" applyNumberFormat="1" applyFont="1" applyFill="1" applyBorder="1" applyAlignment="1">
      <alignment horizontal="center" vertical="center" wrapText="1"/>
    </xf>
    <xf numFmtId="182" fontId="30" fillId="2" borderId="31" xfId="0" applyNumberFormat="1" applyFont="1" applyFill="1" applyBorder="1" applyAlignment="1">
      <alignment horizontal="center" vertical="center"/>
    </xf>
    <xf numFmtId="182" fontId="30" fillId="11" borderId="36" xfId="0" applyNumberFormat="1" applyFont="1" applyFill="1" applyBorder="1" applyAlignment="1">
      <alignment horizontal="center" vertical="center" wrapText="1"/>
    </xf>
    <xf numFmtId="182" fontId="19" fillId="0" borderId="2" xfId="0" applyNumberFormat="1" applyFont="1" applyFill="1" applyBorder="1" applyAlignment="1">
      <alignment horizontal="center" vertical="center"/>
    </xf>
    <xf numFmtId="182" fontId="17" fillId="0" borderId="30" xfId="0" applyNumberFormat="1" applyFont="1" applyFill="1" applyBorder="1" applyAlignment="1">
      <alignment horizontal="left" vertical="center" wrapText="1"/>
    </xf>
    <xf numFmtId="182" fontId="19" fillId="0" borderId="30" xfId="0" applyNumberFormat="1" applyFont="1" applyFill="1" applyBorder="1" applyAlignment="1">
      <alignment horizontal="center" vertical="center" wrapText="1"/>
    </xf>
    <xf numFmtId="182" fontId="5" fillId="0" borderId="30" xfId="0" applyNumberFormat="1" applyFont="1" applyFill="1" applyBorder="1" applyAlignment="1">
      <alignment horizontal="left" vertical="center" wrapText="1"/>
    </xf>
    <xf numFmtId="182" fontId="19" fillId="12" borderId="9" xfId="0" applyNumberFormat="1" applyFont="1" applyFill="1" applyBorder="1" applyAlignment="1">
      <alignment horizontal="center" vertical="center"/>
    </xf>
    <xf numFmtId="182" fontId="17" fillId="12" borderId="30" xfId="0" applyNumberFormat="1" applyFont="1" applyFill="1" applyBorder="1" applyAlignment="1">
      <alignment horizontal="left" vertical="center" wrapText="1"/>
    </xf>
    <xf numFmtId="182" fontId="17" fillId="0" borderId="30" xfId="0" applyNumberFormat="1" applyFont="1" applyFill="1" applyBorder="1" applyAlignment="1">
      <alignment horizontal="center" vertical="center" wrapText="1"/>
    </xf>
    <xf numFmtId="0" fontId="19" fillId="0" borderId="37" xfId="0" applyNumberFormat="1" applyFont="1" applyFill="1" applyBorder="1" applyAlignment="1">
      <alignment horizontal="center" vertical="center" wrapText="1"/>
    </xf>
    <xf numFmtId="0" fontId="19" fillId="0" borderId="9" xfId="0" applyNumberFormat="1" applyFont="1" applyFill="1" applyBorder="1" applyAlignment="1">
      <alignment horizontal="center" vertical="center" wrapText="1"/>
    </xf>
    <xf numFmtId="0" fontId="19" fillId="0" borderId="30" xfId="0" applyNumberFormat="1" applyFont="1" applyFill="1" applyBorder="1" applyAlignment="1">
      <alignment horizontal="center" vertical="center" wrapText="1"/>
    </xf>
    <xf numFmtId="182" fontId="3" fillId="0" borderId="9" xfId="0" applyNumberFormat="1" applyFont="1" applyFill="1" applyBorder="1" applyAlignment="1">
      <alignment horizontal="center" vertical="center" wrapText="1"/>
    </xf>
    <xf numFmtId="181" fontId="19" fillId="0" borderId="0" xfId="0" applyNumberFormat="1" applyFont="1" applyFill="1">
      <alignment vertical="center"/>
    </xf>
    <xf numFmtId="182" fontId="19" fillId="0" borderId="0" xfId="0" applyNumberFormat="1" applyFont="1" applyFill="1">
      <alignment vertical="center"/>
    </xf>
    <xf numFmtId="0" fontId="10" fillId="0" borderId="7" xfId="0" applyNumberFormat="1" applyFont="1" applyFill="1" applyBorder="1" applyAlignment="1">
      <alignment horizontal="left" vertical="center"/>
    </xf>
    <xf numFmtId="0" fontId="12" fillId="0" borderId="33" xfId="0" applyNumberFormat="1" applyFont="1" applyFill="1" applyBorder="1" applyAlignment="1">
      <alignment horizontal="center" vertical="center" wrapText="1"/>
    </xf>
    <xf numFmtId="0" fontId="12" fillId="0" borderId="20" xfId="0" applyNumberFormat="1" applyFont="1" applyFill="1" applyBorder="1" applyAlignment="1">
      <alignment horizontal="center" vertical="center" wrapText="1"/>
    </xf>
    <xf numFmtId="0" fontId="12" fillId="0" borderId="11" xfId="0" applyNumberFormat="1" applyFont="1" applyFill="1" applyBorder="1" applyAlignment="1">
      <alignment horizontal="center" vertical="center" wrapText="1"/>
    </xf>
    <xf numFmtId="0" fontId="12" fillId="4"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179" fontId="12" fillId="0" borderId="1" xfId="0" applyNumberFormat="1" applyFont="1" applyFill="1" applyBorder="1" applyAlignment="1">
      <alignment horizontal="left" vertical="center" wrapText="1"/>
    </xf>
    <xf numFmtId="0" fontId="11" fillId="0" borderId="0" xfId="0" applyNumberFormat="1" applyFont="1" applyFill="1" applyAlignment="1">
      <alignment horizontal="left" vertical="center"/>
    </xf>
    <xf numFmtId="0" fontId="12" fillId="0" borderId="1" xfId="0" applyNumberFormat="1" applyFont="1" applyFill="1" applyBorder="1" applyAlignment="1">
      <alignment horizontal="center" vertical="center"/>
    </xf>
    <xf numFmtId="0" fontId="12" fillId="0" borderId="8" xfId="0" applyNumberFormat="1" applyFont="1" applyFill="1" applyBorder="1" applyAlignment="1">
      <alignment horizontal="center" vertical="center"/>
    </xf>
    <xf numFmtId="0" fontId="12" fillId="0" borderId="20" xfId="0" applyNumberFormat="1" applyFont="1" applyFill="1" applyBorder="1" applyAlignment="1">
      <alignment horizontal="left" vertical="center" wrapText="1"/>
    </xf>
    <xf numFmtId="0" fontId="33" fillId="0" borderId="1" xfId="0" applyNumberFormat="1" applyFont="1" applyFill="1" applyBorder="1" applyAlignment="1">
      <alignment horizontal="left" vertical="center" wrapText="1"/>
    </xf>
    <xf numFmtId="0" fontId="12" fillId="0" borderId="1" xfId="0" applyNumberFormat="1" applyFont="1" applyFill="1" applyBorder="1" applyAlignment="1">
      <alignment horizontal="left" vertical="top" wrapText="1"/>
    </xf>
    <xf numFmtId="0" fontId="0" fillId="0" borderId="1" xfId="0" applyNumberFormat="1" applyFont="1" applyFill="1" applyBorder="1" applyAlignment="1">
      <alignment horizontal="center" vertical="center" wrapText="1"/>
    </xf>
    <xf numFmtId="0" fontId="12" fillId="13" borderId="1" xfId="0" applyNumberFormat="1" applyFont="1" applyFill="1" applyBorder="1" applyAlignment="1">
      <alignment horizontal="center" vertical="center" wrapText="1"/>
    </xf>
    <xf numFmtId="182"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top" wrapText="1"/>
    </xf>
    <xf numFmtId="0" fontId="12" fillId="14" borderId="1" xfId="0" applyNumberFormat="1" applyFont="1" applyFill="1" applyBorder="1" applyAlignment="1">
      <alignment horizontal="center" vertical="center" wrapText="1"/>
    </xf>
    <xf numFmtId="10" fontId="12"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top" wrapText="1"/>
    </xf>
    <xf numFmtId="0" fontId="12" fillId="13" borderId="38" xfId="0" applyNumberFormat="1" applyFont="1" applyFill="1" applyBorder="1" applyAlignment="1">
      <alignment horizontal="center" vertical="center" wrapText="1"/>
    </xf>
    <xf numFmtId="0" fontId="12" fillId="13" borderId="38" xfId="0" applyNumberFormat="1" applyFont="1" applyFill="1" applyBorder="1" applyAlignment="1">
      <alignment horizontal="left" vertical="center" wrapText="1"/>
    </xf>
    <xf numFmtId="0" fontId="12" fillId="15" borderId="39" xfId="0" applyNumberFormat="1" applyFont="1" applyFill="1" applyBorder="1" applyAlignment="1">
      <alignment horizontal="center" vertical="center" wrapText="1"/>
    </xf>
    <xf numFmtId="182" fontId="12" fillId="0" borderId="1" xfId="0" applyNumberFormat="1" applyFont="1" applyFill="1" applyBorder="1" applyAlignment="1">
      <alignment horizontal="left" vertical="center" wrapText="1"/>
    </xf>
    <xf numFmtId="179" fontId="12" fillId="0" borderId="0" xfId="0" applyNumberFormat="1"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5" Type="http://schemas.openxmlformats.org/officeDocument/2006/relationships/image" Target="../media/image5.png"/><Relationship Id="rId4" Type="http://schemas.openxmlformats.org/officeDocument/2006/relationships/image" Target="../media/image4.pn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25</xdr:col>
      <xdr:colOff>76200</xdr:colOff>
      <xdr:row>9</xdr:row>
      <xdr:rowOff>66675</xdr:rowOff>
    </xdr:from>
    <xdr:ext cx="971550" cy="133350"/>
    <xdr:pic>
      <xdr:nvPicPr>
        <xdr:cNvPr id="2" name="0" descr="0"/>
        <xdr:cNvPicPr/>
      </xdr:nvPicPr>
      <xdr:blipFill>
        <a:blip r:embed="rId1" cstate="print"/>
        <a:srcRect/>
        <a:stretch>
          <a:fillRect/>
        </a:stretch>
      </xdr:blipFill>
      <xdr:spPr>
        <a:xfrm>
          <a:off x="30662880" y="9273540"/>
          <a:ext cx="971550" cy="133350"/>
        </a:xfrm>
        <a:prstGeom prst="rect">
          <a:avLst/>
        </a:prstGeom>
        <a:noFill/>
      </xdr:spPr>
    </xdr:pic>
    <xdr:clientData/>
  </xdr:oneCellAnchor>
  <xdr:oneCellAnchor>
    <xdr:from>
      <xdr:col>19</xdr:col>
      <xdr:colOff>114300</xdr:colOff>
      <xdr:row>9</xdr:row>
      <xdr:rowOff>57150</xdr:rowOff>
    </xdr:from>
    <xdr:ext cx="1162050" cy="523875"/>
    <xdr:pic>
      <xdr:nvPicPr>
        <xdr:cNvPr id="3" name="1" descr="1"/>
        <xdr:cNvPicPr/>
      </xdr:nvPicPr>
      <xdr:blipFill>
        <a:blip r:embed="rId2" cstate="print"/>
        <a:srcRect/>
        <a:stretch>
          <a:fillRect/>
        </a:stretch>
      </xdr:blipFill>
      <xdr:spPr>
        <a:xfrm>
          <a:off x="24048720" y="9264015"/>
          <a:ext cx="1162050" cy="523875"/>
        </a:xfrm>
        <a:prstGeom prst="rect">
          <a:avLst/>
        </a:prstGeom>
        <a:noFill/>
      </xdr:spPr>
    </xdr:pic>
    <xdr:clientData/>
  </xdr:oneCellAnchor>
  <xdr:oneCellAnchor>
    <xdr:from>
      <xdr:col>43</xdr:col>
      <xdr:colOff>85725</xdr:colOff>
      <xdr:row>9</xdr:row>
      <xdr:rowOff>161925</xdr:rowOff>
    </xdr:from>
    <xdr:ext cx="1638300" cy="228600"/>
    <xdr:pic>
      <xdr:nvPicPr>
        <xdr:cNvPr id="4" name="2" descr="2"/>
        <xdr:cNvPicPr/>
      </xdr:nvPicPr>
      <xdr:blipFill>
        <a:blip r:embed="rId3" cstate="print"/>
        <a:srcRect/>
        <a:stretch>
          <a:fillRect/>
        </a:stretch>
      </xdr:blipFill>
      <xdr:spPr>
        <a:xfrm>
          <a:off x="51520725" y="9368790"/>
          <a:ext cx="1638300" cy="228600"/>
        </a:xfrm>
        <a:prstGeom prst="rect">
          <a:avLst/>
        </a:prstGeom>
        <a:noFill/>
      </xdr:spPr>
    </xdr:pic>
    <xdr:clientData/>
  </xdr:oneCellAnchor>
  <xdr:oneCellAnchor>
    <xdr:from>
      <xdr:col>25</xdr:col>
      <xdr:colOff>57150</xdr:colOff>
      <xdr:row>9</xdr:row>
      <xdr:rowOff>276225</xdr:rowOff>
    </xdr:from>
    <xdr:ext cx="1162050" cy="161925"/>
    <xdr:pic>
      <xdr:nvPicPr>
        <xdr:cNvPr id="5" name="3" descr="3"/>
        <xdr:cNvPicPr/>
      </xdr:nvPicPr>
      <xdr:blipFill>
        <a:blip r:embed="rId4" cstate="print"/>
        <a:srcRect/>
        <a:stretch>
          <a:fillRect/>
        </a:stretch>
      </xdr:blipFill>
      <xdr:spPr>
        <a:xfrm>
          <a:off x="30643830" y="9483090"/>
          <a:ext cx="1162050" cy="161925"/>
        </a:xfrm>
        <a:prstGeom prst="rect">
          <a:avLst/>
        </a:prstGeom>
        <a:noFill/>
      </xdr:spPr>
    </xdr:pic>
    <xdr:clientData/>
  </xdr:oneCellAnchor>
  <xdr:oneCellAnchor>
    <xdr:from>
      <xdr:col>39</xdr:col>
      <xdr:colOff>95250</xdr:colOff>
      <xdr:row>9</xdr:row>
      <xdr:rowOff>114300</xdr:rowOff>
    </xdr:from>
    <xdr:ext cx="1238250" cy="190500"/>
    <xdr:pic>
      <xdr:nvPicPr>
        <xdr:cNvPr id="6" name="4" descr="4"/>
        <xdr:cNvPicPr/>
      </xdr:nvPicPr>
      <xdr:blipFill>
        <a:blip r:embed="rId5" cstate="print"/>
        <a:srcRect/>
        <a:stretch>
          <a:fillRect/>
        </a:stretch>
      </xdr:blipFill>
      <xdr:spPr>
        <a:xfrm>
          <a:off x="46661070" y="9321165"/>
          <a:ext cx="1238250" cy="190500"/>
        </a:xfrm>
        <a:prstGeom prst="rect">
          <a:avLst/>
        </a:prstGeom>
        <a:noFill/>
      </xdr:spPr>
    </xdr:pic>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67000"/>
                <a:satMod val="105000"/>
                <a:lumMod val="110000"/>
              </a:schemeClr>
            </a:gs>
            <a:gs pos="50000">
              <a:schemeClr val="phClr">
                <a:tint val="73000"/>
                <a:satMod val="103000"/>
                <a:lumMod val="105000"/>
              </a:schemeClr>
            </a:gs>
            <a:gs pos="100000">
              <a:schemeClr val="phClr">
                <a:tint val="81000"/>
                <a:satMod val="109000"/>
                <a:lumMod val="105000"/>
              </a:schemeClr>
            </a:gs>
          </a:gsLst>
          <a:lin ang="5400000" scaled="0"/>
        </a:gradFill>
        <a:gradFill rotWithShape="1">
          <a:gsLst>
            <a:gs pos="0">
              <a:schemeClr val="phClr">
                <a:tint val="94000"/>
                <a:satMod val="103000"/>
                <a:lumMod val="102000"/>
              </a:schemeClr>
            </a:gs>
            <a:gs pos="50000">
              <a:schemeClr val="phClr">
                <a:shade val="100000"/>
                <a:satMod val="110000"/>
                <a:lumMod val="100000"/>
              </a:schemeClr>
            </a:gs>
            <a:gs pos="100000">
              <a:schemeClr val="phClr">
                <a:shade val="78000"/>
                <a:satMod val="120000"/>
                <a:lumMod val="99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Z201"/>
  <sheetViews>
    <sheetView workbookViewId="0">
      <pane xSplit="7" ySplit="4" topLeftCell="H5" activePane="bottomRight" state="frozen"/>
      <selection/>
      <selection pane="topRight"/>
      <selection pane="bottomLeft"/>
      <selection pane="bottomRight" activeCell="A1" sqref="A1:I1"/>
    </sheetView>
  </sheetViews>
  <sheetFormatPr defaultColWidth="9" defaultRowHeight="13.8"/>
  <cols>
    <col min="1" max="3" width="7" customWidth="1"/>
    <col min="4" max="4" width="18" customWidth="1"/>
    <col min="5" max="5" width="52" customWidth="1"/>
    <col min="6" max="7" width="9" customWidth="1"/>
    <col min="8" max="8" width="35" customWidth="1"/>
    <col min="9" max="9" width="32" customWidth="1"/>
    <col min="10" max="10" width="27" customWidth="1"/>
    <col min="11" max="11" width="9" customWidth="1"/>
    <col min="12" max="12" width="29" customWidth="1"/>
    <col min="13" max="13" width="7" customWidth="1"/>
    <col min="14" max="14" width="28" customWidth="1"/>
    <col min="15" max="15" width="7" customWidth="1"/>
    <col min="16" max="16" width="30" customWidth="1"/>
    <col min="17" max="17" width="7" customWidth="1"/>
    <col min="18" max="18" width="22" customWidth="1"/>
    <col min="19" max="19" width="7" customWidth="1"/>
    <col min="20" max="20" width="24" customWidth="1"/>
    <col min="21" max="21" width="7" customWidth="1"/>
    <col min="22" max="22" width="24" customWidth="1"/>
    <col min="23" max="23" width="7" customWidth="1"/>
    <col min="24" max="24" width="28" customWidth="1"/>
    <col min="25" max="25" width="7" customWidth="1"/>
    <col min="26" max="26" width="33" customWidth="1"/>
    <col min="27" max="27" width="6" customWidth="1"/>
    <col min="28" max="28" width="24" customWidth="1"/>
    <col min="29" max="29" width="7" customWidth="1"/>
    <col min="30" max="30" width="22" customWidth="1"/>
    <col min="31" max="31" width="7" customWidth="1"/>
    <col min="32" max="32" width="24" customWidth="1"/>
    <col min="33" max="33" width="7" customWidth="1"/>
    <col min="34" max="34" width="24" customWidth="1"/>
    <col min="35" max="35" width="9" customWidth="1"/>
    <col min="36" max="36" width="27" customWidth="1"/>
    <col min="37" max="37" width="9" customWidth="1"/>
    <col min="38" max="38" width="27" customWidth="1"/>
    <col min="39" max="39" width="7" customWidth="1"/>
    <col min="40" max="40" width="32" customWidth="1"/>
    <col min="41" max="41" width="7" customWidth="1"/>
    <col min="42" max="42" width="25" customWidth="1"/>
    <col min="43" max="43" width="7" customWidth="1"/>
    <col min="44" max="44" width="29" customWidth="1"/>
    <col min="45" max="45" width="7" customWidth="1"/>
    <col min="46" max="46" width="30" customWidth="1"/>
    <col min="47" max="47" width="7" customWidth="1"/>
    <col min="48" max="48" width="38" customWidth="1"/>
    <col min="49" max="49" width="9" customWidth="1"/>
    <col min="50" max="50" width="29" customWidth="1"/>
    <col min="51" max="52" width="9" customWidth="1"/>
  </cols>
  <sheetData>
    <row r="1" ht="27" customHeight="1" spans="1:52">
      <c r="A1" s="48" t="s">
        <v>0</v>
      </c>
      <c r="B1" s="48"/>
      <c r="C1" s="48"/>
      <c r="D1" s="48"/>
      <c r="E1" s="48"/>
      <c r="F1" s="48"/>
      <c r="G1" s="48"/>
      <c r="H1" s="48"/>
      <c r="I1" s="48"/>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row>
    <row r="2" ht="17.4" spans="1:52">
      <c r="A2" s="63"/>
      <c r="B2" s="52"/>
      <c r="C2" s="223"/>
      <c r="D2" s="223"/>
      <c r="E2" s="223"/>
      <c r="F2" s="52"/>
      <c r="G2" s="52"/>
      <c r="H2" s="53" t="s">
        <v>1</v>
      </c>
      <c r="I2" s="230" t="s">
        <v>2</v>
      </c>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row>
    <row r="3" ht="35.25" customHeight="1" spans="1:52">
      <c r="A3" s="55" t="s">
        <v>3</v>
      </c>
      <c r="B3" s="55" t="s">
        <v>4</v>
      </c>
      <c r="C3" s="55" t="s">
        <v>5</v>
      </c>
      <c r="D3" s="55" t="s">
        <v>6</v>
      </c>
      <c r="E3" s="55" t="s">
        <v>7</v>
      </c>
      <c r="F3" s="55"/>
      <c r="G3" s="55"/>
      <c r="H3" s="55" t="s">
        <v>8</v>
      </c>
      <c r="I3" s="55" t="s">
        <v>9</v>
      </c>
      <c r="J3" s="231" t="s">
        <v>10</v>
      </c>
      <c r="K3" s="232"/>
      <c r="L3" s="231" t="s">
        <v>11</v>
      </c>
      <c r="M3" s="232"/>
      <c r="N3" s="231" t="s">
        <v>12</v>
      </c>
      <c r="O3" s="232"/>
      <c r="P3" s="231" t="s">
        <v>13</v>
      </c>
      <c r="Q3" s="232"/>
      <c r="R3" s="59" t="s">
        <v>14</v>
      </c>
      <c r="S3" s="65"/>
      <c r="T3" s="59" t="s">
        <v>15</v>
      </c>
      <c r="U3" s="65"/>
      <c r="V3" s="231" t="s">
        <v>16</v>
      </c>
      <c r="W3" s="232"/>
      <c r="X3" s="59" t="s">
        <v>17</v>
      </c>
      <c r="Y3" s="65"/>
      <c r="Z3" s="231" t="s">
        <v>18</v>
      </c>
      <c r="AA3" s="232"/>
      <c r="AB3" s="231" t="s">
        <v>19</v>
      </c>
      <c r="AC3" s="232"/>
      <c r="AD3" s="231" t="s">
        <v>20</v>
      </c>
      <c r="AE3" s="232"/>
      <c r="AF3" s="231" t="s">
        <v>21</v>
      </c>
      <c r="AG3" s="232"/>
      <c r="AH3" s="231" t="s">
        <v>22</v>
      </c>
      <c r="AI3" s="232"/>
      <c r="AJ3" s="231" t="s">
        <v>23</v>
      </c>
      <c r="AK3" s="232"/>
      <c r="AL3" s="231" t="s">
        <v>24</v>
      </c>
      <c r="AM3" s="232"/>
      <c r="AN3" s="231" t="s">
        <v>25</v>
      </c>
      <c r="AO3" s="232"/>
      <c r="AP3" s="59" t="s">
        <v>26</v>
      </c>
      <c r="AQ3" s="65"/>
      <c r="AR3" s="231" t="s">
        <v>27</v>
      </c>
      <c r="AS3" s="232"/>
      <c r="AT3" s="59" t="s">
        <v>28</v>
      </c>
      <c r="AU3" s="65"/>
      <c r="AV3" s="59" t="s">
        <v>29</v>
      </c>
      <c r="AW3" s="65"/>
      <c r="AX3" s="65" t="s">
        <v>30</v>
      </c>
      <c r="AY3" s="65"/>
      <c r="AZ3" s="56"/>
    </row>
    <row r="4" spans="1:52">
      <c r="A4" s="55"/>
      <c r="B4" s="55"/>
      <c r="C4" s="55"/>
      <c r="D4" s="55"/>
      <c r="E4" s="55" t="s">
        <v>31</v>
      </c>
      <c r="F4" s="57" t="s">
        <v>32</v>
      </c>
      <c r="G4" s="58" t="s">
        <v>33</v>
      </c>
      <c r="H4" s="55"/>
      <c r="I4" s="55"/>
      <c r="J4" s="231" t="s">
        <v>34</v>
      </c>
      <c r="K4" s="59" t="s">
        <v>33</v>
      </c>
      <c r="L4" s="231" t="s">
        <v>34</v>
      </c>
      <c r="M4" s="59" t="s">
        <v>33</v>
      </c>
      <c r="N4" s="231" t="s">
        <v>34</v>
      </c>
      <c r="O4" s="59" t="s">
        <v>33</v>
      </c>
      <c r="P4" s="231" t="s">
        <v>34</v>
      </c>
      <c r="Q4" s="59" t="s">
        <v>33</v>
      </c>
      <c r="R4" s="231" t="s">
        <v>34</v>
      </c>
      <c r="S4" s="59" t="s">
        <v>33</v>
      </c>
      <c r="T4" s="231" t="s">
        <v>34</v>
      </c>
      <c r="U4" s="59" t="s">
        <v>33</v>
      </c>
      <c r="V4" s="231" t="s">
        <v>34</v>
      </c>
      <c r="W4" s="59" t="s">
        <v>33</v>
      </c>
      <c r="X4" s="231" t="s">
        <v>34</v>
      </c>
      <c r="Y4" s="59" t="s">
        <v>33</v>
      </c>
      <c r="Z4" s="231" t="s">
        <v>34</v>
      </c>
      <c r="AA4" s="59" t="s">
        <v>33</v>
      </c>
      <c r="AB4" s="231" t="s">
        <v>34</v>
      </c>
      <c r="AC4" s="59" t="s">
        <v>33</v>
      </c>
      <c r="AD4" s="231" t="s">
        <v>34</v>
      </c>
      <c r="AE4" s="59" t="s">
        <v>33</v>
      </c>
      <c r="AF4" s="231" t="s">
        <v>34</v>
      </c>
      <c r="AG4" s="59" t="s">
        <v>33</v>
      </c>
      <c r="AH4" s="231" t="s">
        <v>34</v>
      </c>
      <c r="AI4" s="59" t="s">
        <v>33</v>
      </c>
      <c r="AJ4" s="231" t="s">
        <v>34</v>
      </c>
      <c r="AK4" s="59" t="s">
        <v>33</v>
      </c>
      <c r="AL4" s="231" t="s">
        <v>34</v>
      </c>
      <c r="AM4" s="59" t="s">
        <v>33</v>
      </c>
      <c r="AN4" s="231" t="s">
        <v>34</v>
      </c>
      <c r="AO4" s="59" t="s">
        <v>33</v>
      </c>
      <c r="AP4" s="231" t="s">
        <v>34</v>
      </c>
      <c r="AQ4" s="59" t="s">
        <v>33</v>
      </c>
      <c r="AR4" s="231" t="s">
        <v>34</v>
      </c>
      <c r="AS4" s="59" t="s">
        <v>33</v>
      </c>
      <c r="AT4" s="231" t="s">
        <v>34</v>
      </c>
      <c r="AU4" s="59" t="s">
        <v>33</v>
      </c>
      <c r="AV4" s="231" t="s">
        <v>34</v>
      </c>
      <c r="AW4" s="231" t="s">
        <v>33</v>
      </c>
      <c r="AX4" s="231" t="s">
        <v>34</v>
      </c>
      <c r="AY4" s="59" t="s">
        <v>33</v>
      </c>
      <c r="AZ4" s="56"/>
    </row>
    <row r="5" ht="111.75" customHeight="1" spans="1:52">
      <c r="A5" s="59">
        <v>1</v>
      </c>
      <c r="B5" s="10" t="s">
        <v>35</v>
      </c>
      <c r="C5" s="60">
        <f>SUM(F5:F16)</f>
        <v>80</v>
      </c>
      <c r="D5" s="59" t="s">
        <v>36</v>
      </c>
      <c r="E5" s="59" t="s">
        <v>37</v>
      </c>
      <c r="F5" s="60">
        <v>5</v>
      </c>
      <c r="G5" s="61"/>
      <c r="H5" s="62" t="s">
        <v>38</v>
      </c>
      <c r="I5" s="62" t="s">
        <v>39</v>
      </c>
      <c r="J5" s="59" t="s">
        <v>40</v>
      </c>
      <c r="K5" s="59">
        <v>5</v>
      </c>
      <c r="L5" s="59" t="s">
        <v>40</v>
      </c>
      <c r="M5" s="59">
        <v>5</v>
      </c>
      <c r="N5" s="59" t="s">
        <v>40</v>
      </c>
      <c r="O5" s="59">
        <v>5</v>
      </c>
      <c r="P5" s="59" t="s">
        <v>40</v>
      </c>
      <c r="Q5" s="59">
        <v>5</v>
      </c>
      <c r="R5" s="59" t="s">
        <v>40</v>
      </c>
      <c r="S5" s="59">
        <v>5</v>
      </c>
      <c r="T5" s="59" t="s">
        <v>40</v>
      </c>
      <c r="U5" s="59">
        <v>5</v>
      </c>
      <c r="V5" s="59" t="s">
        <v>40</v>
      </c>
      <c r="W5" s="59">
        <v>5</v>
      </c>
      <c r="X5" s="59" t="s">
        <v>40</v>
      </c>
      <c r="Y5" s="59">
        <v>5</v>
      </c>
      <c r="Z5" s="59" t="s">
        <v>40</v>
      </c>
      <c r="AA5" s="59">
        <v>5</v>
      </c>
      <c r="AB5" s="59" t="s">
        <v>40</v>
      </c>
      <c r="AC5" s="59">
        <v>5</v>
      </c>
      <c r="AD5" s="59" t="s">
        <v>40</v>
      </c>
      <c r="AE5" s="59">
        <v>5</v>
      </c>
      <c r="AF5" s="59" t="s">
        <v>40</v>
      </c>
      <c r="AG5" s="59">
        <v>5</v>
      </c>
      <c r="AH5" s="59" t="s">
        <v>40</v>
      </c>
      <c r="AI5" s="59">
        <v>5</v>
      </c>
      <c r="AJ5" s="59" t="s">
        <v>40</v>
      </c>
      <c r="AK5" s="59">
        <v>5</v>
      </c>
      <c r="AL5" s="59" t="s">
        <v>40</v>
      </c>
      <c r="AM5" s="59">
        <v>5</v>
      </c>
      <c r="AN5" s="59" t="s">
        <v>40</v>
      </c>
      <c r="AO5" s="59">
        <v>5</v>
      </c>
      <c r="AP5" s="59" t="s">
        <v>40</v>
      </c>
      <c r="AQ5" s="59">
        <v>5</v>
      </c>
      <c r="AR5" s="59" t="s">
        <v>40</v>
      </c>
      <c r="AS5" s="59">
        <v>5</v>
      </c>
      <c r="AT5" s="59" t="s">
        <v>40</v>
      </c>
      <c r="AU5" s="59">
        <v>5</v>
      </c>
      <c r="AV5" s="59" t="s">
        <v>40</v>
      </c>
      <c r="AW5" s="59">
        <v>5</v>
      </c>
      <c r="AX5" s="59" t="s">
        <v>40</v>
      </c>
      <c r="AY5" s="59">
        <v>5</v>
      </c>
      <c r="AZ5" s="56"/>
    </row>
    <row r="6" ht="51" customHeight="1" spans="1:52">
      <c r="A6" s="59">
        <v>2</v>
      </c>
      <c r="B6" s="224"/>
      <c r="C6" s="224"/>
      <c r="D6" s="59" t="s">
        <v>41</v>
      </c>
      <c r="E6" s="59" t="s">
        <v>42</v>
      </c>
      <c r="F6" s="60">
        <v>2</v>
      </c>
      <c r="G6" s="61"/>
      <c r="H6" s="62" t="s">
        <v>43</v>
      </c>
      <c r="I6" s="62" t="s">
        <v>44</v>
      </c>
      <c r="J6" s="59" t="s">
        <v>45</v>
      </c>
      <c r="K6" s="59">
        <v>2</v>
      </c>
      <c r="L6" s="59" t="s">
        <v>45</v>
      </c>
      <c r="M6" s="59">
        <v>2</v>
      </c>
      <c r="N6" s="59" t="s">
        <v>45</v>
      </c>
      <c r="O6" s="59">
        <v>2</v>
      </c>
      <c r="P6" s="59" t="s">
        <v>45</v>
      </c>
      <c r="Q6" s="59">
        <v>2</v>
      </c>
      <c r="R6" s="59" t="s">
        <v>45</v>
      </c>
      <c r="S6" s="59">
        <v>2</v>
      </c>
      <c r="T6" s="59" t="s">
        <v>45</v>
      </c>
      <c r="U6" s="59">
        <v>2</v>
      </c>
      <c r="V6" s="59" t="s">
        <v>45</v>
      </c>
      <c r="W6" s="59">
        <v>2</v>
      </c>
      <c r="X6" s="59" t="s">
        <v>45</v>
      </c>
      <c r="Y6" s="59">
        <v>2</v>
      </c>
      <c r="Z6" s="59" t="s">
        <v>45</v>
      </c>
      <c r="AA6" s="59">
        <v>2</v>
      </c>
      <c r="AB6" s="59" t="s">
        <v>45</v>
      </c>
      <c r="AC6" s="59">
        <v>2</v>
      </c>
      <c r="AD6" s="59" t="s">
        <v>45</v>
      </c>
      <c r="AE6" s="59">
        <v>2</v>
      </c>
      <c r="AF6" s="59" t="s">
        <v>45</v>
      </c>
      <c r="AG6" s="59">
        <v>2</v>
      </c>
      <c r="AH6" s="59" t="s">
        <v>45</v>
      </c>
      <c r="AI6" s="59">
        <v>2</v>
      </c>
      <c r="AJ6" s="59" t="s">
        <v>45</v>
      </c>
      <c r="AK6" s="59">
        <v>2</v>
      </c>
      <c r="AL6" s="59" t="s">
        <v>46</v>
      </c>
      <c r="AM6" s="238">
        <f>2*13/15</f>
        <v>1.73333333333333</v>
      </c>
      <c r="AN6" s="59" t="s">
        <v>45</v>
      </c>
      <c r="AO6" s="59">
        <v>2</v>
      </c>
      <c r="AP6" s="59" t="s">
        <v>45</v>
      </c>
      <c r="AQ6" s="59">
        <v>2</v>
      </c>
      <c r="AR6" s="59" t="s">
        <v>45</v>
      </c>
      <c r="AS6" s="59">
        <v>2</v>
      </c>
      <c r="AT6" s="59" t="s">
        <v>45</v>
      </c>
      <c r="AU6" s="59">
        <v>2</v>
      </c>
      <c r="AV6" s="59" t="s">
        <v>45</v>
      </c>
      <c r="AW6" s="59">
        <v>2</v>
      </c>
      <c r="AX6" s="59" t="s">
        <v>45</v>
      </c>
      <c r="AY6" s="59">
        <v>2</v>
      </c>
      <c r="AZ6" s="56"/>
    </row>
    <row r="7" ht="101.25" customHeight="1" spans="1:52">
      <c r="A7" s="59">
        <v>3</v>
      </c>
      <c r="B7" s="224"/>
      <c r="C7" s="224"/>
      <c r="D7" s="59"/>
      <c r="E7" s="59"/>
      <c r="F7" s="60">
        <v>3</v>
      </c>
      <c r="G7" s="61"/>
      <c r="H7" s="62" t="s">
        <v>47</v>
      </c>
      <c r="I7" s="233"/>
      <c r="J7" s="59" t="s">
        <v>48</v>
      </c>
      <c r="K7" s="59">
        <v>2.5</v>
      </c>
      <c r="L7" s="59" t="s">
        <v>49</v>
      </c>
      <c r="M7" s="59">
        <v>0</v>
      </c>
      <c r="N7" s="59" t="s">
        <v>50</v>
      </c>
      <c r="O7" s="59">
        <v>3</v>
      </c>
      <c r="P7" s="59" t="s">
        <v>51</v>
      </c>
      <c r="Q7" s="59">
        <v>2.5</v>
      </c>
      <c r="R7" s="59" t="s">
        <v>52</v>
      </c>
      <c r="S7" s="59">
        <v>1.5</v>
      </c>
      <c r="T7" s="59" t="s">
        <v>51</v>
      </c>
      <c r="U7" s="59">
        <v>2.5</v>
      </c>
      <c r="V7" s="59" t="s">
        <v>53</v>
      </c>
      <c r="W7" s="59">
        <v>2.5</v>
      </c>
      <c r="X7" s="59" t="s">
        <v>54</v>
      </c>
      <c r="Y7" s="59">
        <v>2</v>
      </c>
      <c r="Z7" s="59" t="s">
        <v>55</v>
      </c>
      <c r="AA7" s="59">
        <v>2.5</v>
      </c>
      <c r="AB7" s="59"/>
      <c r="AC7" s="59">
        <v>3</v>
      </c>
      <c r="AD7" s="59" t="s">
        <v>56</v>
      </c>
      <c r="AE7" s="59">
        <v>2.5</v>
      </c>
      <c r="AF7" s="59" t="s">
        <v>57</v>
      </c>
      <c r="AG7" s="59">
        <v>2</v>
      </c>
      <c r="AH7" s="59" t="s">
        <v>50</v>
      </c>
      <c r="AI7" s="59">
        <v>3</v>
      </c>
      <c r="AJ7" s="59" t="s">
        <v>58</v>
      </c>
      <c r="AK7" s="59">
        <v>2</v>
      </c>
      <c r="AL7" s="59" t="s">
        <v>59</v>
      </c>
      <c r="AM7" s="59">
        <v>1</v>
      </c>
      <c r="AN7" s="59" t="s">
        <v>60</v>
      </c>
      <c r="AO7" s="59">
        <v>2</v>
      </c>
      <c r="AP7" s="59" t="s">
        <v>51</v>
      </c>
      <c r="AQ7" s="59">
        <v>2.5</v>
      </c>
      <c r="AR7" s="59" t="s">
        <v>61</v>
      </c>
      <c r="AS7" s="59">
        <v>2.5</v>
      </c>
      <c r="AT7" s="62" t="s">
        <v>62</v>
      </c>
      <c r="AU7" s="59">
        <v>2</v>
      </c>
      <c r="AV7" s="59" t="s">
        <v>51</v>
      </c>
      <c r="AW7" s="59">
        <v>2.5</v>
      </c>
      <c r="AX7" s="59" t="s">
        <v>51</v>
      </c>
      <c r="AY7" s="59">
        <v>2.5</v>
      </c>
      <c r="AZ7" s="56"/>
    </row>
    <row r="8" ht="183.75" customHeight="1" spans="1:52">
      <c r="A8" s="59">
        <v>4</v>
      </c>
      <c r="B8" s="224"/>
      <c r="C8" s="224"/>
      <c r="D8" s="59" t="s">
        <v>63</v>
      </c>
      <c r="E8" s="59" t="s">
        <v>64</v>
      </c>
      <c r="F8" s="60">
        <v>5</v>
      </c>
      <c r="G8" s="61"/>
      <c r="H8" s="62" t="s">
        <v>65</v>
      </c>
      <c r="I8" s="234" t="s">
        <v>66</v>
      </c>
      <c r="J8" s="59" t="s">
        <v>67</v>
      </c>
      <c r="K8" s="59">
        <v>4</v>
      </c>
      <c r="L8" s="62" t="s">
        <v>68</v>
      </c>
      <c r="M8" s="59">
        <v>0</v>
      </c>
      <c r="N8" s="59" t="s">
        <v>50</v>
      </c>
      <c r="O8" s="59">
        <v>5</v>
      </c>
      <c r="P8" s="62" t="s">
        <v>67</v>
      </c>
      <c r="Q8" s="59">
        <v>4.5</v>
      </c>
      <c r="R8" s="62" t="s">
        <v>69</v>
      </c>
      <c r="S8" s="59">
        <v>5</v>
      </c>
      <c r="T8" s="62" t="s">
        <v>70</v>
      </c>
      <c r="U8" s="59">
        <v>4</v>
      </c>
      <c r="V8" s="59" t="s">
        <v>71</v>
      </c>
      <c r="W8" s="237">
        <v>0</v>
      </c>
      <c r="X8" s="59" t="s">
        <v>72</v>
      </c>
      <c r="Y8" s="59">
        <v>3</v>
      </c>
      <c r="Z8" s="59" t="s">
        <v>73</v>
      </c>
      <c r="AA8" s="59">
        <v>1.5</v>
      </c>
      <c r="AB8" s="59" t="s">
        <v>74</v>
      </c>
      <c r="AC8" s="59">
        <v>4</v>
      </c>
      <c r="AD8" s="59" t="s">
        <v>75</v>
      </c>
      <c r="AE8" s="59">
        <v>3.5</v>
      </c>
      <c r="AF8" s="59" t="s">
        <v>76</v>
      </c>
      <c r="AG8" s="59">
        <v>3.5</v>
      </c>
      <c r="AH8" s="59" t="s">
        <v>77</v>
      </c>
      <c r="AI8" s="59">
        <v>4.5</v>
      </c>
      <c r="AJ8" s="59" t="s">
        <v>78</v>
      </c>
      <c r="AK8" s="59">
        <v>3.5</v>
      </c>
      <c r="AL8" s="59" t="s">
        <v>79</v>
      </c>
      <c r="AM8" s="59">
        <v>4</v>
      </c>
      <c r="AN8" s="59" t="s">
        <v>80</v>
      </c>
      <c r="AO8" s="59">
        <v>4</v>
      </c>
      <c r="AP8" s="59" t="s">
        <v>81</v>
      </c>
      <c r="AQ8" s="59">
        <v>5</v>
      </c>
      <c r="AR8" s="59" t="s">
        <v>82</v>
      </c>
      <c r="AS8" s="59">
        <v>4</v>
      </c>
      <c r="AT8" s="59" t="s">
        <v>83</v>
      </c>
      <c r="AU8" s="59">
        <v>4</v>
      </c>
      <c r="AV8" s="59" t="s">
        <v>84</v>
      </c>
      <c r="AW8" s="59">
        <v>4.5</v>
      </c>
      <c r="AX8" s="59" t="s">
        <v>84</v>
      </c>
      <c r="AY8" s="59">
        <v>4.5</v>
      </c>
      <c r="AZ8" s="56"/>
    </row>
    <row r="9" ht="183.75" customHeight="1" spans="1:52">
      <c r="A9" s="59">
        <v>5</v>
      </c>
      <c r="B9" s="224"/>
      <c r="C9" s="224"/>
      <c r="D9" s="59" t="s">
        <v>85</v>
      </c>
      <c r="E9" s="59" t="s">
        <v>86</v>
      </c>
      <c r="F9" s="60">
        <v>5</v>
      </c>
      <c r="G9" s="61"/>
      <c r="H9" s="62" t="s">
        <v>87</v>
      </c>
      <c r="I9" s="62" t="s">
        <v>88</v>
      </c>
      <c r="J9" s="59" t="s">
        <v>89</v>
      </c>
      <c r="K9" s="59">
        <v>4</v>
      </c>
      <c r="L9" s="59" t="s">
        <v>90</v>
      </c>
      <c r="M9" s="59">
        <v>2</v>
      </c>
      <c r="N9" s="59" t="s">
        <v>91</v>
      </c>
      <c r="O9" s="59">
        <v>4.5</v>
      </c>
      <c r="P9" s="235" t="s">
        <v>92</v>
      </c>
      <c r="Q9" s="59">
        <v>4</v>
      </c>
      <c r="R9" s="59" t="s">
        <v>93</v>
      </c>
      <c r="S9" s="59">
        <v>5</v>
      </c>
      <c r="T9" s="59" t="s">
        <v>94</v>
      </c>
      <c r="U9" s="59">
        <v>3.5</v>
      </c>
      <c r="V9" s="59" t="s">
        <v>95</v>
      </c>
      <c r="W9" s="59">
        <v>4</v>
      </c>
      <c r="X9" s="59" t="s">
        <v>96</v>
      </c>
      <c r="Y9" s="59">
        <v>4</v>
      </c>
      <c r="Z9" s="59" t="s">
        <v>97</v>
      </c>
      <c r="AA9" s="59">
        <v>4</v>
      </c>
      <c r="AB9" s="59" t="s">
        <v>98</v>
      </c>
      <c r="AC9" s="59">
        <v>4.5</v>
      </c>
      <c r="AD9" s="59" t="s">
        <v>99</v>
      </c>
      <c r="AE9" s="59">
        <v>3.5</v>
      </c>
      <c r="AF9" s="59" t="s">
        <v>100</v>
      </c>
      <c r="AG9" s="59">
        <v>4</v>
      </c>
      <c r="AH9" s="59" t="s">
        <v>101</v>
      </c>
      <c r="AI9" s="59">
        <v>4.5</v>
      </c>
      <c r="AJ9" s="62" t="s">
        <v>102</v>
      </c>
      <c r="AK9" s="59">
        <v>3.5</v>
      </c>
      <c r="AL9" s="59" t="s">
        <v>103</v>
      </c>
      <c r="AM9" s="59">
        <v>4.5</v>
      </c>
      <c r="AN9" s="59" t="s">
        <v>104</v>
      </c>
      <c r="AO9" s="59">
        <v>4.5</v>
      </c>
      <c r="AP9" s="59" t="s">
        <v>105</v>
      </c>
      <c r="AQ9" s="59">
        <v>4.5</v>
      </c>
      <c r="AR9" s="62" t="s">
        <v>106</v>
      </c>
      <c r="AS9" s="59">
        <v>4</v>
      </c>
      <c r="AT9" s="62" t="s">
        <v>107</v>
      </c>
      <c r="AU9" s="59">
        <v>4</v>
      </c>
      <c r="AV9" s="59" t="s">
        <v>108</v>
      </c>
      <c r="AW9" s="59">
        <v>4</v>
      </c>
      <c r="AX9" s="59" t="s">
        <v>108</v>
      </c>
      <c r="AY9" s="59">
        <v>4</v>
      </c>
      <c r="AZ9" s="56"/>
    </row>
    <row r="10" ht="150.75" customHeight="1" spans="1:52">
      <c r="A10" s="59">
        <v>6</v>
      </c>
      <c r="B10" s="224"/>
      <c r="C10" s="224"/>
      <c r="D10" s="59" t="s">
        <v>109</v>
      </c>
      <c r="E10" s="59" t="s">
        <v>110</v>
      </c>
      <c r="F10" s="60">
        <v>10</v>
      </c>
      <c r="G10" s="61"/>
      <c r="H10" s="62" t="s">
        <v>111</v>
      </c>
      <c r="I10" s="234" t="s">
        <v>112</v>
      </c>
      <c r="J10" s="235"/>
      <c r="K10" s="59">
        <v>10</v>
      </c>
      <c r="L10" s="59"/>
      <c r="M10" s="59">
        <v>10</v>
      </c>
      <c r="N10" s="62"/>
      <c r="O10" s="59">
        <v>10</v>
      </c>
      <c r="P10" s="235"/>
      <c r="Q10" s="59">
        <v>10</v>
      </c>
      <c r="R10" s="62" t="s">
        <v>113</v>
      </c>
      <c r="S10" s="59">
        <v>9</v>
      </c>
      <c r="T10" s="62" t="s">
        <v>114</v>
      </c>
      <c r="U10" s="59">
        <v>9</v>
      </c>
      <c r="V10" s="62" t="s">
        <v>115</v>
      </c>
      <c r="W10" s="59">
        <v>9</v>
      </c>
      <c r="X10" s="59" t="s">
        <v>116</v>
      </c>
      <c r="Y10" s="59">
        <v>9</v>
      </c>
      <c r="Z10" s="59" t="s">
        <v>117</v>
      </c>
      <c r="AA10" s="59">
        <v>9</v>
      </c>
      <c r="AB10" s="59" t="s">
        <v>118</v>
      </c>
      <c r="AC10" s="59">
        <v>9</v>
      </c>
      <c r="AD10" s="62"/>
      <c r="AE10" s="59"/>
      <c r="AF10" s="62"/>
      <c r="AG10" s="59">
        <v>10</v>
      </c>
      <c r="AH10" s="59"/>
      <c r="AI10" s="59">
        <v>10</v>
      </c>
      <c r="AJ10" s="59" t="s">
        <v>119</v>
      </c>
      <c r="AK10" s="59">
        <v>9</v>
      </c>
      <c r="AL10" s="59" t="s">
        <v>120</v>
      </c>
      <c r="AM10" s="59">
        <v>9</v>
      </c>
      <c r="AN10" s="59" t="s">
        <v>121</v>
      </c>
      <c r="AO10" s="59">
        <v>9</v>
      </c>
      <c r="AP10" s="59" t="s">
        <v>122</v>
      </c>
      <c r="AQ10" s="59">
        <v>9</v>
      </c>
      <c r="AR10" s="59"/>
      <c r="AS10" s="59">
        <v>9</v>
      </c>
      <c r="AT10" s="59" t="s">
        <v>123</v>
      </c>
      <c r="AU10" s="59">
        <v>9</v>
      </c>
      <c r="AV10" s="59" t="s">
        <v>124</v>
      </c>
      <c r="AW10" s="59">
        <v>9</v>
      </c>
      <c r="AX10" s="59" t="s">
        <v>124</v>
      </c>
      <c r="AY10" s="59">
        <v>9</v>
      </c>
      <c r="AZ10" s="56"/>
    </row>
    <row r="11" ht="80.25" customHeight="1" spans="1:52">
      <c r="A11" s="59">
        <v>7</v>
      </c>
      <c r="B11" s="224"/>
      <c r="C11" s="224"/>
      <c r="D11" s="59" t="s">
        <v>125</v>
      </c>
      <c r="E11" s="59" t="s">
        <v>126</v>
      </c>
      <c r="F11" s="60">
        <v>10</v>
      </c>
      <c r="G11" s="61"/>
      <c r="H11" s="62" t="s">
        <v>127</v>
      </c>
      <c r="I11" s="234" t="s">
        <v>128</v>
      </c>
      <c r="J11" s="59"/>
      <c r="K11" s="59"/>
      <c r="L11" s="236" t="s">
        <v>129</v>
      </c>
      <c r="M11" s="59"/>
      <c r="N11" s="59"/>
      <c r="O11" s="59"/>
      <c r="P11" s="235" t="s">
        <v>130</v>
      </c>
      <c r="Q11" s="59"/>
      <c r="R11" s="239"/>
      <c r="S11" s="59"/>
      <c r="T11" s="239"/>
      <c r="U11" s="59"/>
      <c r="V11" s="59"/>
      <c r="W11" s="59"/>
      <c r="X11" s="59"/>
      <c r="Y11" s="59"/>
      <c r="Z11" s="59"/>
      <c r="AA11" s="59"/>
      <c r="AB11" s="59" t="s">
        <v>131</v>
      </c>
      <c r="AC11" s="59"/>
      <c r="AD11" s="59"/>
      <c r="AE11" s="59"/>
      <c r="AF11" s="59"/>
      <c r="AG11" s="59"/>
      <c r="AH11" s="59"/>
      <c r="AI11" s="59"/>
      <c r="AJ11" s="59" t="s">
        <v>132</v>
      </c>
      <c r="AK11" s="59"/>
      <c r="AL11" s="241" t="s">
        <v>133</v>
      </c>
      <c r="AM11" s="59"/>
      <c r="AN11" s="59"/>
      <c r="AO11" s="59"/>
      <c r="AP11" s="59"/>
      <c r="AQ11" s="59"/>
      <c r="AR11" s="59"/>
      <c r="AS11" s="59"/>
      <c r="AT11" s="59" t="s">
        <v>134</v>
      </c>
      <c r="AU11" s="59"/>
      <c r="AV11" s="59"/>
      <c r="AW11" s="59"/>
      <c r="AX11" s="59"/>
      <c r="AY11" s="59"/>
      <c r="AZ11" s="56"/>
    </row>
    <row r="12" ht="221.25" customHeight="1" spans="1:52">
      <c r="A12" s="59">
        <v>8</v>
      </c>
      <c r="B12" s="224"/>
      <c r="C12" s="224"/>
      <c r="D12" s="225"/>
      <c r="E12" s="59" t="s">
        <v>135</v>
      </c>
      <c r="F12" s="60">
        <v>10</v>
      </c>
      <c r="G12" s="61"/>
      <c r="H12" s="62" t="s">
        <v>127</v>
      </c>
      <c r="I12" s="234" t="s">
        <v>136</v>
      </c>
      <c r="J12" s="59" t="s">
        <v>137</v>
      </c>
      <c r="K12" s="237">
        <v>0</v>
      </c>
      <c r="L12" s="59" t="s">
        <v>137</v>
      </c>
      <c r="M12" s="237">
        <v>0</v>
      </c>
      <c r="N12" s="59" t="s">
        <v>138</v>
      </c>
      <c r="O12" s="238">
        <v>0</v>
      </c>
      <c r="P12" s="59" t="s">
        <v>137</v>
      </c>
      <c r="Q12" s="237">
        <v>0</v>
      </c>
      <c r="R12" s="59" t="s">
        <v>137</v>
      </c>
      <c r="S12" s="237">
        <v>0</v>
      </c>
      <c r="T12" s="59" t="s">
        <v>137</v>
      </c>
      <c r="U12" s="237">
        <v>0</v>
      </c>
      <c r="V12" s="59" t="s">
        <v>139</v>
      </c>
      <c r="W12" s="59">
        <v>10</v>
      </c>
      <c r="X12" s="59" t="s">
        <v>140</v>
      </c>
      <c r="Y12" s="59">
        <v>0</v>
      </c>
      <c r="Z12" s="59" t="s">
        <v>137</v>
      </c>
      <c r="AA12" s="237">
        <v>0</v>
      </c>
      <c r="AB12" s="59" t="s">
        <v>137</v>
      </c>
      <c r="AC12" s="237">
        <v>0</v>
      </c>
      <c r="AD12" s="59" t="s">
        <v>141</v>
      </c>
      <c r="AE12" s="59">
        <v>0</v>
      </c>
      <c r="AF12" s="59" t="s">
        <v>142</v>
      </c>
      <c r="AG12" s="237">
        <v>0</v>
      </c>
      <c r="AH12" s="59" t="s">
        <v>143</v>
      </c>
      <c r="AI12" s="59">
        <v>0</v>
      </c>
      <c r="AJ12" s="59" t="s">
        <v>144</v>
      </c>
      <c r="AK12" s="59">
        <v>10</v>
      </c>
      <c r="AL12" s="59" t="s">
        <v>142</v>
      </c>
      <c r="AM12" s="237">
        <v>0</v>
      </c>
      <c r="AN12" s="62" t="s">
        <v>145</v>
      </c>
      <c r="AO12" s="246">
        <v>0</v>
      </c>
      <c r="AP12" s="59" t="s">
        <v>146</v>
      </c>
      <c r="AQ12" s="59">
        <v>10</v>
      </c>
      <c r="AR12" s="59" t="s">
        <v>147</v>
      </c>
      <c r="AS12" s="237">
        <v>0</v>
      </c>
      <c r="AT12" s="62" t="s">
        <v>148</v>
      </c>
      <c r="AU12" s="238">
        <v>0</v>
      </c>
      <c r="AV12" s="59" t="s">
        <v>149</v>
      </c>
      <c r="AW12" s="59">
        <v>0</v>
      </c>
      <c r="AX12" s="59" t="s">
        <v>137</v>
      </c>
      <c r="AY12" s="237">
        <v>0</v>
      </c>
      <c r="AZ12" s="243"/>
    </row>
    <row r="13" ht="128.25" customHeight="1" spans="1:52">
      <c r="A13" s="59">
        <v>9</v>
      </c>
      <c r="B13" s="224"/>
      <c r="C13" s="224"/>
      <c r="D13" s="226" t="s">
        <v>150</v>
      </c>
      <c r="E13" s="226" t="s">
        <v>151</v>
      </c>
      <c r="F13" s="60">
        <v>10</v>
      </c>
      <c r="G13" s="61"/>
      <c r="H13" s="62" t="s">
        <v>127</v>
      </c>
      <c r="I13" s="234" t="s">
        <v>152</v>
      </c>
      <c r="J13" s="59" t="s">
        <v>153</v>
      </c>
      <c r="K13" s="59"/>
      <c r="L13" s="59" t="s">
        <v>154</v>
      </c>
      <c r="M13" s="59"/>
      <c r="N13" s="59" t="s">
        <v>155</v>
      </c>
      <c r="O13" s="59"/>
      <c r="P13" s="59" t="s">
        <v>156</v>
      </c>
      <c r="Q13" s="59"/>
      <c r="R13" s="240"/>
      <c r="S13" s="240"/>
      <c r="T13" s="240"/>
      <c r="U13" s="59"/>
      <c r="V13" s="59" t="s">
        <v>157</v>
      </c>
      <c r="W13" s="59"/>
      <c r="X13" s="240"/>
      <c r="Y13" s="59"/>
      <c r="Z13" s="59" t="s">
        <v>158</v>
      </c>
      <c r="AA13" s="59"/>
      <c r="AB13" s="59" t="s">
        <v>159</v>
      </c>
      <c r="AC13" s="59"/>
      <c r="AD13" s="240"/>
      <c r="AE13" s="59"/>
      <c r="AF13" s="59" t="s">
        <v>160</v>
      </c>
      <c r="AG13" s="59"/>
      <c r="AH13" s="59" t="s">
        <v>159</v>
      </c>
      <c r="AI13" s="59"/>
      <c r="AJ13" s="59" t="s">
        <v>161</v>
      </c>
      <c r="AK13" s="59"/>
      <c r="AL13" s="59" t="s">
        <v>162</v>
      </c>
      <c r="AM13" s="59"/>
      <c r="AN13" s="59" t="s">
        <v>163</v>
      </c>
      <c r="AO13" s="59"/>
      <c r="AP13" s="59" t="s">
        <v>164</v>
      </c>
      <c r="AQ13" s="59"/>
      <c r="AR13" s="59" t="s">
        <v>165</v>
      </c>
      <c r="AS13" s="59"/>
      <c r="AT13" s="59" t="s">
        <v>166</v>
      </c>
      <c r="AU13" s="59"/>
      <c r="AV13" s="59" t="s">
        <v>167</v>
      </c>
      <c r="AW13" s="59"/>
      <c r="AX13" s="59" t="s">
        <v>168</v>
      </c>
      <c r="AY13" s="59"/>
      <c r="AZ13" s="56"/>
    </row>
    <row r="14" ht="66" spans="1:52">
      <c r="A14" s="59">
        <v>10</v>
      </c>
      <c r="B14" s="224"/>
      <c r="C14" s="224"/>
      <c r="D14" s="59" t="s">
        <v>169</v>
      </c>
      <c r="E14" s="59" t="s">
        <v>170</v>
      </c>
      <c r="F14" s="60">
        <v>10</v>
      </c>
      <c r="G14" s="61"/>
      <c r="H14" s="62" t="s">
        <v>171</v>
      </c>
      <c r="I14" s="62" t="s">
        <v>172</v>
      </c>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6"/>
    </row>
    <row r="15" ht="347.25" customHeight="1" spans="1:52">
      <c r="A15" s="59">
        <v>11</v>
      </c>
      <c r="B15" s="224"/>
      <c r="C15" s="224"/>
      <c r="D15" s="227" t="s">
        <v>173</v>
      </c>
      <c r="E15" s="59" t="s">
        <v>174</v>
      </c>
      <c r="F15" s="60">
        <v>7</v>
      </c>
      <c r="G15" s="61"/>
      <c r="H15" s="62" t="s">
        <v>175</v>
      </c>
      <c r="I15" s="62" t="s">
        <v>176</v>
      </c>
      <c r="J15" s="59" t="s">
        <v>177</v>
      </c>
      <c r="K15" s="59">
        <v>5</v>
      </c>
      <c r="L15" s="59" t="s">
        <v>178</v>
      </c>
      <c r="M15" s="59">
        <v>3.5</v>
      </c>
      <c r="N15" s="59" t="s">
        <v>179</v>
      </c>
      <c r="O15" s="59">
        <v>6.5</v>
      </c>
      <c r="P15" s="235" t="s">
        <v>180</v>
      </c>
      <c r="Q15" s="59">
        <v>5.5</v>
      </c>
      <c r="R15" s="59" t="s">
        <v>181</v>
      </c>
      <c r="S15" s="59">
        <v>6.5</v>
      </c>
      <c r="T15" s="59" t="s">
        <v>182</v>
      </c>
      <c r="U15" s="59">
        <v>6</v>
      </c>
      <c r="V15" s="59" t="s">
        <v>183</v>
      </c>
      <c r="W15" s="59">
        <v>4.5</v>
      </c>
      <c r="X15" s="59" t="s">
        <v>184</v>
      </c>
      <c r="Y15" s="59">
        <v>5</v>
      </c>
      <c r="Z15" s="59" t="s">
        <v>185</v>
      </c>
      <c r="AA15" s="59">
        <v>5</v>
      </c>
      <c r="AB15" s="59" t="s">
        <v>186</v>
      </c>
      <c r="AC15" s="59">
        <v>6</v>
      </c>
      <c r="AD15" s="59" t="s">
        <v>187</v>
      </c>
      <c r="AE15" s="59">
        <v>5.5</v>
      </c>
      <c r="AF15" s="235" t="s">
        <v>188</v>
      </c>
      <c r="AG15" s="59">
        <v>5</v>
      </c>
      <c r="AH15" s="62" t="s">
        <v>189</v>
      </c>
      <c r="AI15" s="59">
        <v>5.5</v>
      </c>
      <c r="AJ15" s="62" t="s">
        <v>190</v>
      </c>
      <c r="AK15" s="59">
        <v>4.5</v>
      </c>
      <c r="AL15" s="62" t="s">
        <v>191</v>
      </c>
      <c r="AM15" s="59">
        <v>5.5</v>
      </c>
      <c r="AN15" s="242" t="s">
        <v>192</v>
      </c>
      <c r="AO15" s="59">
        <v>5.5</v>
      </c>
      <c r="AP15" s="235" t="s">
        <v>193</v>
      </c>
      <c r="AQ15" s="59">
        <v>5.5</v>
      </c>
      <c r="AR15" s="62" t="s">
        <v>194</v>
      </c>
      <c r="AS15" s="59">
        <v>6</v>
      </c>
      <c r="AT15" s="234" t="s">
        <v>195</v>
      </c>
      <c r="AU15" s="59">
        <v>5.5</v>
      </c>
      <c r="AV15" s="228" t="s">
        <v>196</v>
      </c>
      <c r="AW15" s="59">
        <v>6</v>
      </c>
      <c r="AX15" s="59" t="s">
        <v>197</v>
      </c>
      <c r="AY15" s="59">
        <v>6</v>
      </c>
      <c r="AZ15" s="56"/>
    </row>
    <row r="16" ht="39.75" customHeight="1" spans="1:52">
      <c r="A16" s="59">
        <v>12</v>
      </c>
      <c r="B16" s="225"/>
      <c r="C16" s="225"/>
      <c r="D16" s="59" t="s">
        <v>198</v>
      </c>
      <c r="E16" s="59" t="s">
        <v>199</v>
      </c>
      <c r="F16" s="60">
        <v>3</v>
      </c>
      <c r="G16" s="61"/>
      <c r="H16" s="11" t="s">
        <v>200</v>
      </c>
      <c r="I16" s="62" t="s">
        <v>201</v>
      </c>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c r="AR16" s="59"/>
      <c r="AS16" s="59"/>
      <c r="AT16" s="59"/>
      <c r="AU16" s="59"/>
      <c r="AV16" s="59"/>
      <c r="AW16" s="59"/>
      <c r="AX16" s="59"/>
      <c r="AY16" s="59"/>
      <c r="AZ16" s="56"/>
    </row>
    <row r="17" ht="118.8" spans="1:52">
      <c r="A17" s="59">
        <v>13</v>
      </c>
      <c r="B17" s="59" t="s">
        <v>202</v>
      </c>
      <c r="C17" s="60">
        <f>SUM(F17:F18)</f>
        <v>20</v>
      </c>
      <c r="D17" s="59" t="s">
        <v>203</v>
      </c>
      <c r="E17" s="228" t="s">
        <v>204</v>
      </c>
      <c r="F17" s="60">
        <v>10</v>
      </c>
      <c r="G17" s="61"/>
      <c r="H17" s="62" t="s">
        <v>127</v>
      </c>
      <c r="I17" s="62" t="s">
        <v>205</v>
      </c>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6"/>
    </row>
    <row r="18" ht="132.75" customHeight="1" spans="1:52">
      <c r="A18" s="59">
        <v>14</v>
      </c>
      <c r="B18" s="59"/>
      <c r="C18" s="59"/>
      <c r="D18" s="59" t="s">
        <v>206</v>
      </c>
      <c r="E18" s="228" t="s">
        <v>207</v>
      </c>
      <c r="F18" s="60">
        <v>10</v>
      </c>
      <c r="G18" s="61"/>
      <c r="H18" s="62" t="s">
        <v>127</v>
      </c>
      <c r="I18" s="62" t="s">
        <v>205</v>
      </c>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c r="AL18" s="59"/>
      <c r="AM18" s="59"/>
      <c r="AN18" s="59"/>
      <c r="AO18" s="59"/>
      <c r="AP18" s="59"/>
      <c r="AQ18" s="59"/>
      <c r="AR18" s="59"/>
      <c r="AS18" s="59"/>
      <c r="AT18" s="59"/>
      <c r="AU18" s="59"/>
      <c r="AV18" s="59"/>
      <c r="AW18" s="59"/>
      <c r="AX18" s="59"/>
      <c r="AY18" s="59"/>
      <c r="AZ18" s="56"/>
    </row>
    <row r="19" ht="78.75" customHeight="1" spans="1:52">
      <c r="A19" s="59">
        <v>15</v>
      </c>
      <c r="B19" s="59"/>
      <c r="C19" s="59"/>
      <c r="D19" s="59" t="s">
        <v>208</v>
      </c>
      <c r="E19" s="59" t="s">
        <v>209</v>
      </c>
      <c r="F19" s="59"/>
      <c r="G19" s="59"/>
      <c r="H19" s="59" t="s">
        <v>210</v>
      </c>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6"/>
    </row>
    <row r="20" ht="26.4" spans="1:52">
      <c r="A20" s="59">
        <v>16</v>
      </c>
      <c r="B20" s="59" t="s">
        <v>211</v>
      </c>
      <c r="C20" s="59">
        <f>SUM(C5:C19)</f>
        <v>100</v>
      </c>
      <c r="D20" s="59"/>
      <c r="E20" s="59"/>
      <c r="F20" s="60">
        <f>SUM(F5:F19)</f>
        <v>100</v>
      </c>
      <c r="G20" s="61">
        <f>SUM(G5:G18)</f>
        <v>0</v>
      </c>
      <c r="H20" s="62"/>
      <c r="I20" s="62"/>
      <c r="J20" s="59"/>
      <c r="K20" s="59">
        <f>SUM(K5:K19)</f>
        <v>32.5</v>
      </c>
      <c r="L20" s="59"/>
      <c r="M20" s="59">
        <f>SUM(M5:M19)</f>
        <v>22.5</v>
      </c>
      <c r="N20" s="59"/>
      <c r="O20" s="59">
        <f>SUM(O5:O19)</f>
        <v>36</v>
      </c>
      <c r="P20" s="59"/>
      <c r="Q20" s="59">
        <f>SUM(Q5:Q19)</f>
        <v>33.5</v>
      </c>
      <c r="R20" s="59"/>
      <c r="S20" s="59">
        <f>SUM(S5:S19)</f>
        <v>34</v>
      </c>
      <c r="T20" s="59"/>
      <c r="U20" s="59">
        <f>SUM(U5:U19)</f>
        <v>32</v>
      </c>
      <c r="V20" s="59"/>
      <c r="W20" s="59">
        <f>SUM(W5:W19)</f>
        <v>37</v>
      </c>
      <c r="X20" s="59"/>
      <c r="Y20" s="59">
        <f>SUM(Y5:Y19)</f>
        <v>30</v>
      </c>
      <c r="Z20" s="59"/>
      <c r="AA20" s="59">
        <f>SUM(AA5:AA19)</f>
        <v>29</v>
      </c>
      <c r="AB20" s="59"/>
      <c r="AC20" s="59">
        <f>SUM(AC5:AC19)</f>
        <v>33.5</v>
      </c>
      <c r="AD20" s="59"/>
      <c r="AE20" s="59">
        <f>SUM(AE5:AE19)</f>
        <v>22</v>
      </c>
      <c r="AF20" s="59"/>
      <c r="AG20" s="59">
        <f>SUM(AG5:AG19)</f>
        <v>31.5</v>
      </c>
      <c r="AH20" s="59"/>
      <c r="AI20" s="59">
        <f>SUM(AI5:AI19)</f>
        <v>34.5</v>
      </c>
      <c r="AJ20" s="59"/>
      <c r="AK20" s="59">
        <f>SUM(AK5:AK19)</f>
        <v>39.5</v>
      </c>
      <c r="AL20" s="59"/>
      <c r="AM20" s="59">
        <f>SUM(AM5:AM19)</f>
        <v>30.7333333333333</v>
      </c>
      <c r="AN20" s="59"/>
      <c r="AO20" s="59">
        <f>SUM(AO5:AO19)</f>
        <v>32</v>
      </c>
      <c r="AP20" s="59"/>
      <c r="AQ20" s="59">
        <f>SUM(AQ5:AQ19)</f>
        <v>43.5</v>
      </c>
      <c r="AR20" s="59"/>
      <c r="AS20" s="59">
        <f>SUM(AS5:AS19)</f>
        <v>32.5</v>
      </c>
      <c r="AT20" s="59"/>
      <c r="AU20" s="59">
        <f>SUM(AU5:AU19)</f>
        <v>31.5</v>
      </c>
      <c r="AV20" s="59"/>
      <c r="AW20" s="59"/>
      <c r="AX20" s="59"/>
      <c r="AY20" s="59">
        <f>SUM(AY5:AY19)</f>
        <v>33</v>
      </c>
      <c r="AZ20" s="56"/>
    </row>
    <row r="21" ht="33" customHeight="1" spans="1:52">
      <c r="A21" s="60"/>
      <c r="B21" s="60"/>
      <c r="C21" s="60"/>
      <c r="D21" s="60"/>
      <c r="E21" s="60" t="s">
        <v>212</v>
      </c>
      <c r="F21" s="60"/>
      <c r="G21" s="60"/>
      <c r="H21" s="229"/>
      <c r="I21" s="229"/>
      <c r="J21" s="60"/>
      <c r="K21" s="60">
        <f>K20/80*100</f>
        <v>40.625</v>
      </c>
      <c r="L21" s="60"/>
      <c r="M21" s="60">
        <f>M20/60*100</f>
        <v>37.5</v>
      </c>
      <c r="N21" s="60"/>
      <c r="O21" s="60">
        <f>O20/90*100</f>
        <v>40</v>
      </c>
      <c r="P21" s="60"/>
      <c r="Q21" s="60">
        <f>Q20/70*100</f>
        <v>47.8571428571429</v>
      </c>
      <c r="R21" s="60"/>
      <c r="S21" s="60">
        <f>S20/90*100</f>
        <v>37.7777777777778</v>
      </c>
      <c r="T21" s="60"/>
      <c r="U21" s="60">
        <f>U20/90*100</f>
        <v>35.5555555555556</v>
      </c>
      <c r="V21" s="60"/>
      <c r="W21" s="60">
        <f>W20/90*100</f>
        <v>41.1111111111111</v>
      </c>
      <c r="X21" s="60"/>
      <c r="Y21" s="60">
        <f>Y20/100*100</f>
        <v>30</v>
      </c>
      <c r="Z21" s="60"/>
      <c r="AA21" s="60">
        <f>AA20/100*100</f>
        <v>29</v>
      </c>
      <c r="AB21" s="60"/>
      <c r="AC21" s="60">
        <f>AC20/100*100</f>
        <v>33.5</v>
      </c>
      <c r="AD21" s="60"/>
      <c r="AE21" s="60">
        <f>AE20/90*100</f>
        <v>24.4444444444444</v>
      </c>
      <c r="AF21" s="60"/>
      <c r="AG21" s="60">
        <f>AG20/80*100</f>
        <v>39.375</v>
      </c>
      <c r="AH21" s="60"/>
      <c r="AI21" s="60">
        <f>AI20/90*100</f>
        <v>38.3333333333333</v>
      </c>
      <c r="AJ21" s="60"/>
      <c r="AK21" s="60">
        <f>AK20/90*100</f>
        <v>43.8888888888889</v>
      </c>
      <c r="AL21" s="60"/>
      <c r="AM21" s="60">
        <f>AM20/80*100</f>
        <v>38.4166666666667</v>
      </c>
      <c r="AN21" s="60"/>
      <c r="AO21" s="60">
        <f>AO20/100*100</f>
        <v>32</v>
      </c>
      <c r="AP21" s="60"/>
      <c r="AQ21" s="60">
        <f>AQ20/70*100</f>
        <v>62.1428571428571</v>
      </c>
      <c r="AR21" s="60"/>
      <c r="AS21" s="60">
        <f>AS20/60*100</f>
        <v>54.1666666666667</v>
      </c>
      <c r="AT21" s="60"/>
      <c r="AU21" s="60">
        <f>AU20/90*100</f>
        <v>35</v>
      </c>
      <c r="AV21" s="60"/>
      <c r="AW21" s="60"/>
      <c r="AX21" s="60"/>
      <c r="AY21" s="60"/>
      <c r="AZ21" s="247"/>
    </row>
    <row r="22" ht="39" customHeight="1" spans="1:52">
      <c r="A22" s="67"/>
      <c r="B22" s="67"/>
      <c r="C22" s="67"/>
      <c r="D22" s="56"/>
      <c r="E22" s="56"/>
      <c r="F22" s="56"/>
      <c r="G22" s="56"/>
      <c r="H22" s="67"/>
      <c r="I22" s="67"/>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c r="AP22" s="56"/>
      <c r="AQ22" s="56"/>
      <c r="AR22" s="56"/>
      <c r="AS22" s="56"/>
      <c r="AT22" s="56"/>
      <c r="AU22" s="56"/>
      <c r="AV22" s="56"/>
      <c r="AW22" s="56"/>
      <c r="AX22" s="56"/>
      <c r="AY22" s="56"/>
      <c r="AZ22" s="56"/>
    </row>
    <row r="23" spans="1:52">
      <c r="A23" s="56"/>
      <c r="B23" s="56"/>
      <c r="C23" s="56"/>
      <c r="D23" s="63"/>
      <c r="E23" s="56"/>
      <c r="F23" s="56"/>
      <c r="G23" s="56"/>
      <c r="H23" s="67"/>
      <c r="I23" s="67"/>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6"/>
      <c r="AI23" s="56"/>
      <c r="AJ23" s="56"/>
      <c r="AK23" s="243"/>
      <c r="AL23" s="244"/>
      <c r="AM23" s="56"/>
      <c r="AN23" s="56"/>
      <c r="AO23" s="56"/>
      <c r="AP23" s="56"/>
      <c r="AQ23" s="56"/>
      <c r="AR23" s="56"/>
      <c r="AS23" s="56"/>
      <c r="AT23" s="56"/>
      <c r="AU23" s="56"/>
      <c r="AV23" s="56"/>
      <c r="AW23" s="56"/>
      <c r="AX23" s="56"/>
      <c r="AY23" s="56"/>
      <c r="AZ23" s="56"/>
    </row>
    <row r="24" spans="1:52">
      <c r="A24" s="56"/>
      <c r="B24" s="56"/>
      <c r="C24" s="56"/>
      <c r="D24" s="63"/>
      <c r="E24" s="56"/>
      <c r="F24" s="56"/>
      <c r="G24" s="56"/>
      <c r="H24" s="67"/>
      <c r="I24" s="67"/>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67"/>
      <c r="AI24" s="56"/>
      <c r="AJ24" s="56"/>
      <c r="AK24" s="243"/>
      <c r="AL24" s="243"/>
      <c r="AM24" s="56"/>
      <c r="AN24" s="56"/>
      <c r="AO24" s="56"/>
      <c r="AP24" s="56"/>
      <c r="AQ24" s="56"/>
      <c r="AR24" s="56"/>
      <c r="AS24" s="56"/>
      <c r="AT24" s="56"/>
      <c r="AU24" s="56"/>
      <c r="AV24" s="56"/>
      <c r="AW24" s="56"/>
      <c r="AX24" s="56"/>
      <c r="AY24" s="56"/>
      <c r="AZ24" s="56"/>
    </row>
    <row r="25" spans="1:52">
      <c r="A25" s="56"/>
      <c r="B25" s="56"/>
      <c r="C25" s="56"/>
      <c r="D25" s="63"/>
      <c r="E25" s="56"/>
      <c r="F25" s="56"/>
      <c r="G25" s="56"/>
      <c r="H25" s="67"/>
      <c r="I25" s="67"/>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67"/>
      <c r="AI25" s="56"/>
      <c r="AJ25" s="56"/>
      <c r="AK25" s="56"/>
      <c r="AL25" s="56"/>
      <c r="AM25" s="56"/>
      <c r="AN25" s="56"/>
      <c r="AO25" s="56"/>
      <c r="AP25" s="56"/>
      <c r="AQ25" s="56"/>
      <c r="AR25" s="56"/>
      <c r="AS25" s="56"/>
      <c r="AT25" s="56"/>
      <c r="AU25" s="56"/>
      <c r="AV25" s="56"/>
      <c r="AW25" s="56"/>
      <c r="AX25" s="56"/>
      <c r="AY25" s="56"/>
      <c r="AZ25" s="56"/>
    </row>
    <row r="26" spans="1:52">
      <c r="A26" s="56"/>
      <c r="B26" s="56"/>
      <c r="C26" s="56"/>
      <c r="D26" s="63"/>
      <c r="E26" s="56"/>
      <c r="F26" s="56"/>
      <c r="G26" s="56"/>
      <c r="H26" s="67"/>
      <c r="I26" s="67"/>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67"/>
      <c r="AI26" s="56"/>
      <c r="AJ26" s="67"/>
      <c r="AK26" s="245"/>
      <c r="AL26" s="245"/>
      <c r="AM26" s="56"/>
      <c r="AN26" s="56"/>
      <c r="AO26" s="56"/>
      <c r="AP26" s="56"/>
      <c r="AQ26" s="56"/>
      <c r="AR26" s="56"/>
      <c r="AS26" s="56"/>
      <c r="AT26" s="56"/>
      <c r="AU26" s="56"/>
      <c r="AV26" s="67"/>
      <c r="AW26" s="67"/>
      <c r="AX26" s="56"/>
      <c r="AY26" s="56"/>
      <c r="AZ26" s="56"/>
    </row>
    <row r="27" spans="1:52">
      <c r="A27" s="56"/>
      <c r="B27" s="56"/>
      <c r="C27" s="56"/>
      <c r="D27" s="63"/>
      <c r="E27" s="56"/>
      <c r="F27" s="56"/>
      <c r="G27" s="56"/>
      <c r="H27" s="67"/>
      <c r="I27" s="67"/>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row>
    <row r="28" spans="1:52">
      <c r="A28" s="56"/>
      <c r="B28" s="56"/>
      <c r="C28" s="56"/>
      <c r="D28" s="63"/>
      <c r="E28" s="56"/>
      <c r="F28" s="56"/>
      <c r="G28" s="56"/>
      <c r="H28" s="67"/>
      <c r="I28" s="67"/>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row>
    <row r="29" spans="1:52">
      <c r="A29" s="56"/>
      <c r="B29" s="56"/>
      <c r="C29" s="56"/>
      <c r="D29" s="63"/>
      <c r="E29" s="56"/>
      <c r="F29" s="56"/>
      <c r="G29" s="56"/>
      <c r="H29" s="67"/>
      <c r="I29" s="67"/>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row>
    <row r="30" spans="1:52">
      <c r="A30" s="56"/>
      <c r="B30" s="56"/>
      <c r="C30" s="56"/>
      <c r="D30" s="63"/>
      <c r="E30" s="56"/>
      <c r="F30" s="56"/>
      <c r="G30" s="56"/>
      <c r="H30" s="67"/>
      <c r="I30" s="67"/>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row>
    <row r="31" spans="1:52">
      <c r="A31" s="56"/>
      <c r="B31" s="56"/>
      <c r="C31" s="56"/>
      <c r="D31" s="63"/>
      <c r="E31" s="56"/>
      <c r="F31" s="56"/>
      <c r="G31" s="56"/>
      <c r="H31" s="67"/>
      <c r="I31" s="67"/>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row>
    <row r="32" spans="1:52">
      <c r="A32" s="56"/>
      <c r="B32" s="56"/>
      <c r="C32" s="56"/>
      <c r="D32" s="63"/>
      <c r="E32" s="56"/>
      <c r="F32" s="56"/>
      <c r="G32" s="56"/>
      <c r="H32" s="67"/>
      <c r="I32" s="67"/>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row>
    <row r="33" spans="1:52">
      <c r="A33" s="56"/>
      <c r="B33" s="56"/>
      <c r="C33" s="56"/>
      <c r="D33" s="63"/>
      <c r="E33" s="56"/>
      <c r="F33" s="56"/>
      <c r="G33" s="56"/>
      <c r="H33" s="67"/>
      <c r="I33" s="67"/>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row>
    <row r="34" spans="1:52">
      <c r="A34" s="56"/>
      <c r="B34" s="56"/>
      <c r="C34" s="56"/>
      <c r="D34" s="63"/>
      <c r="E34" s="56"/>
      <c r="F34" s="56"/>
      <c r="G34" s="56"/>
      <c r="H34" s="67"/>
      <c r="I34" s="67"/>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row>
    <row r="35" spans="1:52">
      <c r="A35" s="56"/>
      <c r="B35" s="56"/>
      <c r="C35" s="56"/>
      <c r="D35" s="63"/>
      <c r="E35" s="56"/>
      <c r="F35" s="56"/>
      <c r="G35" s="56"/>
      <c r="H35" s="67"/>
      <c r="I35" s="67"/>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row>
    <row r="36" spans="1:52">
      <c r="A36" s="56"/>
      <c r="B36" s="56"/>
      <c r="C36" s="56"/>
      <c r="D36" s="63"/>
      <c r="E36" s="56"/>
      <c r="F36" s="56"/>
      <c r="G36" s="56"/>
      <c r="H36" s="67"/>
      <c r="I36" s="67"/>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row>
    <row r="37" spans="1:52">
      <c r="A37" s="56"/>
      <c r="B37" s="56"/>
      <c r="C37" s="56"/>
      <c r="D37" s="63"/>
      <c r="E37" s="56"/>
      <c r="F37" s="56"/>
      <c r="G37" s="56"/>
      <c r="H37" s="67"/>
      <c r="I37" s="67"/>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row>
    <row r="38" spans="1:52">
      <c r="A38" s="56"/>
      <c r="B38" s="56"/>
      <c r="C38" s="56"/>
      <c r="D38" s="63"/>
      <c r="E38" s="56"/>
      <c r="F38" s="56"/>
      <c r="G38" s="56"/>
      <c r="H38" s="67"/>
      <c r="I38" s="67"/>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row>
    <row r="39" spans="1:52">
      <c r="A39" s="56"/>
      <c r="B39" s="56"/>
      <c r="C39" s="56"/>
      <c r="D39" s="63"/>
      <c r="E39" s="56"/>
      <c r="F39" s="56"/>
      <c r="G39" s="56"/>
      <c r="H39" s="67"/>
      <c r="I39" s="67"/>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row>
    <row r="40" spans="1:52">
      <c r="A40" s="56"/>
      <c r="B40" s="56"/>
      <c r="C40" s="56"/>
      <c r="D40" s="63"/>
      <c r="E40" s="56"/>
      <c r="F40" s="56"/>
      <c r="G40" s="56"/>
      <c r="H40" s="67"/>
      <c r="I40" s="67"/>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row>
    <row r="41" spans="1:52">
      <c r="A41" s="56"/>
      <c r="B41" s="56"/>
      <c r="C41" s="56"/>
      <c r="D41" s="63"/>
      <c r="E41" s="56"/>
      <c r="F41" s="56"/>
      <c r="G41" s="56"/>
      <c r="H41" s="67"/>
      <c r="I41" s="67"/>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row>
    <row r="42" spans="1:52">
      <c r="A42" s="56"/>
      <c r="B42" s="56"/>
      <c r="C42" s="56"/>
      <c r="D42" s="63"/>
      <c r="E42" s="56"/>
      <c r="F42" s="56"/>
      <c r="G42" s="56"/>
      <c r="H42" s="67"/>
      <c r="I42" s="67"/>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row>
    <row r="43" spans="1:52">
      <c r="A43" s="56"/>
      <c r="B43" s="56"/>
      <c r="C43" s="56"/>
      <c r="D43" s="63"/>
      <c r="E43" s="56"/>
      <c r="F43" s="56"/>
      <c r="G43" s="56"/>
      <c r="H43" s="67"/>
      <c r="I43" s="67"/>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row>
    <row r="44" spans="1:52">
      <c r="A44" s="56"/>
      <c r="B44" s="56"/>
      <c r="C44" s="56"/>
      <c r="D44" s="63"/>
      <c r="E44" s="56"/>
      <c r="F44" s="56"/>
      <c r="G44" s="56"/>
      <c r="H44" s="67"/>
      <c r="I44" s="67"/>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row>
    <row r="45" spans="1:52">
      <c r="A45" s="56"/>
      <c r="B45" s="56"/>
      <c r="C45" s="56"/>
      <c r="D45" s="63"/>
      <c r="E45" s="56"/>
      <c r="F45" s="56"/>
      <c r="G45" s="56"/>
      <c r="H45" s="67"/>
      <c r="I45" s="67"/>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6"/>
      <c r="AI45" s="56"/>
      <c r="AJ45" s="56"/>
      <c r="AK45" s="56"/>
      <c r="AL45" s="56"/>
      <c r="AM45" s="56"/>
      <c r="AN45" s="56"/>
      <c r="AO45" s="56"/>
      <c r="AP45" s="56"/>
      <c r="AQ45" s="56"/>
      <c r="AR45" s="56"/>
      <c r="AS45" s="56"/>
      <c r="AT45" s="56"/>
      <c r="AU45" s="56"/>
      <c r="AV45" s="56"/>
      <c r="AW45" s="56"/>
      <c r="AX45" s="56"/>
      <c r="AY45" s="56"/>
      <c r="AZ45" s="56"/>
    </row>
    <row r="46" spans="1:52">
      <c r="A46" s="56"/>
      <c r="B46" s="56"/>
      <c r="C46" s="56"/>
      <c r="D46" s="63"/>
      <c r="E46" s="56"/>
      <c r="F46" s="56"/>
      <c r="G46" s="56"/>
      <c r="H46" s="67"/>
      <c r="I46" s="67"/>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6"/>
      <c r="AI46" s="56"/>
      <c r="AJ46" s="56"/>
      <c r="AK46" s="56"/>
      <c r="AL46" s="56"/>
      <c r="AM46" s="56"/>
      <c r="AN46" s="56"/>
      <c r="AO46" s="56"/>
      <c r="AP46" s="56"/>
      <c r="AQ46" s="56"/>
      <c r="AR46" s="56"/>
      <c r="AS46" s="56"/>
      <c r="AT46" s="56"/>
      <c r="AU46" s="56"/>
      <c r="AV46" s="56"/>
      <c r="AW46" s="56"/>
      <c r="AX46" s="56"/>
      <c r="AY46" s="56"/>
      <c r="AZ46" s="56"/>
    </row>
    <row r="47" spans="1:52">
      <c r="A47" s="56"/>
      <c r="B47" s="56"/>
      <c r="C47" s="56"/>
      <c r="D47" s="63"/>
      <c r="E47" s="56"/>
      <c r="F47" s="56"/>
      <c r="G47" s="56"/>
      <c r="H47" s="67"/>
      <c r="I47" s="67"/>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row>
    <row r="48" spans="1:52">
      <c r="A48" s="56"/>
      <c r="B48" s="56"/>
      <c r="C48" s="56"/>
      <c r="D48" s="63"/>
      <c r="E48" s="56"/>
      <c r="F48" s="56"/>
      <c r="G48" s="56"/>
      <c r="H48" s="67"/>
      <c r="I48" s="67"/>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row>
    <row r="49" spans="1:52">
      <c r="A49" s="56"/>
      <c r="B49" s="56"/>
      <c r="C49" s="56"/>
      <c r="D49" s="63"/>
      <c r="E49" s="56"/>
      <c r="F49" s="56"/>
      <c r="G49" s="56"/>
      <c r="H49" s="67"/>
      <c r="I49" s="67"/>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row>
    <row r="50" spans="1:52">
      <c r="A50" s="56"/>
      <c r="B50" s="56"/>
      <c r="C50" s="56"/>
      <c r="D50" s="63"/>
      <c r="E50" s="56"/>
      <c r="F50" s="56"/>
      <c r="G50" s="56"/>
      <c r="H50" s="67"/>
      <c r="I50" s="67"/>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row>
    <row r="51" spans="1:52">
      <c r="A51" s="56"/>
      <c r="B51" s="56"/>
      <c r="C51" s="56"/>
      <c r="D51" s="63"/>
      <c r="E51" s="56"/>
      <c r="F51" s="56"/>
      <c r="G51" s="56"/>
      <c r="H51" s="67"/>
      <c r="I51" s="67"/>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row>
    <row r="52" spans="1:52">
      <c r="A52" s="56"/>
      <c r="B52" s="56"/>
      <c r="C52" s="56"/>
      <c r="D52" s="63"/>
      <c r="E52" s="56"/>
      <c r="F52" s="56"/>
      <c r="G52" s="56"/>
      <c r="H52" s="67"/>
      <c r="I52" s="67"/>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row>
    <row r="53" spans="1:52">
      <c r="A53" s="56"/>
      <c r="B53" s="56"/>
      <c r="C53" s="56"/>
      <c r="D53" s="63"/>
      <c r="E53" s="56"/>
      <c r="F53" s="56"/>
      <c r="G53" s="56"/>
      <c r="H53" s="67"/>
      <c r="I53" s="67"/>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row>
    <row r="54" spans="1:52">
      <c r="A54" s="56"/>
      <c r="B54" s="56"/>
      <c r="C54" s="56"/>
      <c r="D54" s="63"/>
      <c r="E54" s="56"/>
      <c r="F54" s="56"/>
      <c r="G54" s="56"/>
      <c r="H54" s="67"/>
      <c r="I54" s="67"/>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row>
    <row r="55" spans="1:52">
      <c r="A55" s="56"/>
      <c r="B55" s="56"/>
      <c r="C55" s="56"/>
      <c r="D55" s="63"/>
      <c r="E55" s="56"/>
      <c r="F55" s="56"/>
      <c r="G55" s="56"/>
      <c r="H55" s="67"/>
      <c r="I55" s="67"/>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row>
    <row r="56" spans="1:52">
      <c r="A56" s="56"/>
      <c r="B56" s="56"/>
      <c r="C56" s="56"/>
      <c r="D56" s="63"/>
      <c r="E56" s="56"/>
      <c r="F56" s="56"/>
      <c r="G56" s="56"/>
      <c r="H56" s="67"/>
      <c r="I56" s="67"/>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row>
    <row r="57" spans="1:52">
      <c r="A57" s="56"/>
      <c r="B57" s="56"/>
      <c r="C57" s="56"/>
      <c r="D57" s="63"/>
      <c r="E57" s="56"/>
      <c r="F57" s="56"/>
      <c r="G57" s="56"/>
      <c r="H57" s="67"/>
      <c r="I57" s="67"/>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row>
    <row r="58" spans="1:52">
      <c r="A58" s="56"/>
      <c r="B58" s="56"/>
      <c r="C58" s="56"/>
      <c r="D58" s="63"/>
      <c r="E58" s="56"/>
      <c r="F58" s="56"/>
      <c r="G58" s="56"/>
      <c r="H58" s="67"/>
      <c r="I58" s="67"/>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6"/>
      <c r="AS58" s="56"/>
      <c r="AT58" s="56"/>
      <c r="AU58" s="56"/>
      <c r="AV58" s="56"/>
      <c r="AW58" s="56"/>
      <c r="AX58" s="56"/>
      <c r="AY58" s="56"/>
      <c r="AZ58" s="56"/>
    </row>
    <row r="59" spans="1:52">
      <c r="A59" s="56"/>
      <c r="B59" s="56"/>
      <c r="C59" s="56"/>
      <c r="D59" s="63"/>
      <c r="E59" s="56"/>
      <c r="F59" s="56"/>
      <c r="G59" s="56"/>
      <c r="H59" s="67"/>
      <c r="I59" s="67"/>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6"/>
      <c r="AS59" s="56"/>
      <c r="AT59" s="56"/>
      <c r="AU59" s="56"/>
      <c r="AV59" s="56"/>
      <c r="AW59" s="56"/>
      <c r="AX59" s="56"/>
      <c r="AY59" s="56"/>
      <c r="AZ59" s="56"/>
    </row>
    <row r="60" spans="1:52">
      <c r="A60" s="56"/>
      <c r="B60" s="56"/>
      <c r="C60" s="56"/>
      <c r="D60" s="63"/>
      <c r="E60" s="56"/>
      <c r="F60" s="56"/>
      <c r="G60" s="56"/>
      <c r="H60" s="67"/>
      <c r="I60" s="67"/>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row>
    <row r="61" spans="1:52">
      <c r="A61" s="56"/>
      <c r="B61" s="56"/>
      <c r="C61" s="56"/>
      <c r="D61" s="63"/>
      <c r="E61" s="56"/>
      <c r="F61" s="56"/>
      <c r="G61" s="56"/>
      <c r="H61" s="67"/>
      <c r="I61" s="67"/>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row>
    <row r="62" spans="1:52">
      <c r="A62" s="56"/>
      <c r="B62" s="56"/>
      <c r="C62" s="56"/>
      <c r="D62" s="63"/>
      <c r="E62" s="56"/>
      <c r="F62" s="56"/>
      <c r="G62" s="56"/>
      <c r="H62" s="67"/>
      <c r="I62" s="67"/>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6"/>
      <c r="AS62" s="56"/>
      <c r="AT62" s="56"/>
      <c r="AU62" s="56"/>
      <c r="AV62" s="56"/>
      <c r="AW62" s="56"/>
      <c r="AX62" s="56"/>
      <c r="AY62" s="56"/>
      <c r="AZ62" s="56"/>
    </row>
    <row r="63" spans="1:52">
      <c r="A63" s="56"/>
      <c r="B63" s="56"/>
      <c r="C63" s="56"/>
      <c r="D63" s="63"/>
      <c r="E63" s="56"/>
      <c r="F63" s="56"/>
      <c r="G63" s="56"/>
      <c r="H63" s="67"/>
      <c r="I63" s="67"/>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row>
    <row r="64" spans="1:52">
      <c r="A64" s="56"/>
      <c r="B64" s="56"/>
      <c r="C64" s="56"/>
      <c r="D64" s="63"/>
      <c r="E64" s="56"/>
      <c r="F64" s="56"/>
      <c r="G64" s="56"/>
      <c r="H64" s="67"/>
      <c r="I64" s="67"/>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6"/>
      <c r="AS64" s="56"/>
      <c r="AT64" s="56"/>
      <c r="AU64" s="56"/>
      <c r="AV64" s="56"/>
      <c r="AW64" s="56"/>
      <c r="AX64" s="56"/>
      <c r="AY64" s="56"/>
      <c r="AZ64" s="56"/>
    </row>
    <row r="65" spans="1:52">
      <c r="A65" s="56"/>
      <c r="B65" s="56"/>
      <c r="C65" s="56"/>
      <c r="D65" s="63"/>
      <c r="E65" s="56"/>
      <c r="F65" s="56"/>
      <c r="G65" s="56"/>
      <c r="H65" s="67"/>
      <c r="I65" s="67"/>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6"/>
      <c r="AS65" s="56"/>
      <c r="AT65" s="56"/>
      <c r="AU65" s="56"/>
      <c r="AV65" s="56"/>
      <c r="AW65" s="56"/>
      <c r="AX65" s="56"/>
      <c r="AY65" s="56"/>
      <c r="AZ65" s="56"/>
    </row>
    <row r="66" spans="1:52">
      <c r="A66" s="56"/>
      <c r="B66" s="56"/>
      <c r="C66" s="56"/>
      <c r="D66" s="63"/>
      <c r="E66" s="56"/>
      <c r="F66" s="56"/>
      <c r="G66" s="56"/>
      <c r="H66" s="67"/>
      <c r="I66" s="67"/>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row>
    <row r="67" spans="1:52">
      <c r="A67" s="56"/>
      <c r="B67" s="56"/>
      <c r="C67" s="56"/>
      <c r="D67" s="63"/>
      <c r="E67" s="56"/>
      <c r="F67" s="56"/>
      <c r="G67" s="56"/>
      <c r="H67" s="67"/>
      <c r="I67" s="67"/>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6"/>
      <c r="AS67" s="56"/>
      <c r="AT67" s="56"/>
      <c r="AU67" s="56"/>
      <c r="AV67" s="56"/>
      <c r="AW67" s="56"/>
      <c r="AX67" s="56"/>
      <c r="AY67" s="56"/>
      <c r="AZ67" s="56"/>
    </row>
    <row r="68" spans="1:52">
      <c r="A68" s="56"/>
      <c r="B68" s="56"/>
      <c r="C68" s="56"/>
      <c r="D68" s="63"/>
      <c r="E68" s="56"/>
      <c r="F68" s="56"/>
      <c r="G68" s="56"/>
      <c r="H68" s="67"/>
      <c r="I68" s="67"/>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row>
    <row r="69" spans="1:52">
      <c r="A69" s="56"/>
      <c r="B69" s="56"/>
      <c r="C69" s="56"/>
      <c r="D69" s="63"/>
      <c r="E69" s="56"/>
      <c r="F69" s="56"/>
      <c r="G69" s="56"/>
      <c r="H69" s="67"/>
      <c r="I69" s="67"/>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AZ69" s="56"/>
    </row>
    <row r="70" spans="1:52">
      <c r="A70" s="56"/>
      <c r="B70" s="56"/>
      <c r="C70" s="56"/>
      <c r="D70" s="63"/>
      <c r="E70" s="56"/>
      <c r="F70" s="56"/>
      <c r="G70" s="56"/>
      <c r="H70" s="67"/>
      <c r="I70" s="67"/>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6"/>
      <c r="AS70" s="56"/>
      <c r="AT70" s="56"/>
      <c r="AU70" s="56"/>
      <c r="AV70" s="56"/>
      <c r="AW70" s="56"/>
      <c r="AX70" s="56"/>
      <c r="AY70" s="56"/>
      <c r="AZ70" s="56"/>
    </row>
    <row r="71" spans="1:52">
      <c r="A71" s="56"/>
      <c r="B71" s="56"/>
      <c r="C71" s="56"/>
      <c r="D71" s="63"/>
      <c r="E71" s="56"/>
      <c r="F71" s="56"/>
      <c r="G71" s="56"/>
      <c r="H71" s="67"/>
      <c r="I71" s="67"/>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row>
    <row r="72" spans="1:52">
      <c r="A72" s="56"/>
      <c r="B72" s="56"/>
      <c r="C72" s="56"/>
      <c r="D72" s="63"/>
      <c r="E72" s="56"/>
      <c r="F72" s="56"/>
      <c r="G72" s="56"/>
      <c r="H72" s="67"/>
      <c r="I72" s="67"/>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6"/>
      <c r="AS72" s="56"/>
      <c r="AT72" s="56"/>
      <c r="AU72" s="56"/>
      <c r="AV72" s="56"/>
      <c r="AW72" s="56"/>
      <c r="AX72" s="56"/>
      <c r="AY72" s="56"/>
      <c r="AZ72" s="56"/>
    </row>
    <row r="73" spans="1:52">
      <c r="A73" s="56"/>
      <c r="B73" s="56"/>
      <c r="C73" s="56"/>
      <c r="D73" s="63"/>
      <c r="E73" s="56"/>
      <c r="F73" s="56"/>
      <c r="G73" s="56"/>
      <c r="H73" s="67"/>
      <c r="I73" s="67"/>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6"/>
      <c r="AS73" s="56"/>
      <c r="AT73" s="56"/>
      <c r="AU73" s="56"/>
      <c r="AV73" s="56"/>
      <c r="AW73" s="56"/>
      <c r="AX73" s="56"/>
      <c r="AY73" s="56"/>
      <c r="AZ73" s="56"/>
    </row>
    <row r="74" spans="1:52">
      <c r="A74" s="56"/>
      <c r="B74" s="56"/>
      <c r="C74" s="56"/>
      <c r="D74" s="56"/>
      <c r="E74" s="56"/>
      <c r="F74" s="56"/>
      <c r="G74" s="56"/>
      <c r="H74" s="67"/>
      <c r="I74" s="67"/>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6"/>
      <c r="AS74" s="56"/>
      <c r="AT74" s="56"/>
      <c r="AU74" s="56"/>
      <c r="AV74" s="56"/>
      <c r="AW74" s="56"/>
      <c r="AX74" s="56"/>
      <c r="AY74" s="56"/>
      <c r="AZ74" s="56"/>
    </row>
    <row r="75" spans="1:52">
      <c r="A75" s="56"/>
      <c r="B75" s="56"/>
      <c r="C75" s="56"/>
      <c r="D75" s="56"/>
      <c r="E75" s="56"/>
      <c r="F75" s="56"/>
      <c r="G75" s="56"/>
      <c r="H75" s="67"/>
      <c r="I75" s="67"/>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6"/>
      <c r="AS75" s="56"/>
      <c r="AT75" s="56"/>
      <c r="AU75" s="56"/>
      <c r="AV75" s="56"/>
      <c r="AW75" s="56"/>
      <c r="AX75" s="56"/>
      <c r="AY75" s="56"/>
      <c r="AZ75" s="56"/>
    </row>
    <row r="76" spans="1:52">
      <c r="A76" s="56"/>
      <c r="B76" s="56"/>
      <c r="C76" s="56"/>
      <c r="D76" s="56"/>
      <c r="E76" s="56"/>
      <c r="F76" s="56"/>
      <c r="G76" s="56"/>
      <c r="H76" s="67"/>
      <c r="I76" s="67"/>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6"/>
      <c r="AS76" s="56"/>
      <c r="AT76" s="56"/>
      <c r="AU76" s="56"/>
      <c r="AV76" s="56"/>
      <c r="AW76" s="56"/>
      <c r="AX76" s="56"/>
      <c r="AY76" s="56"/>
      <c r="AZ76" s="56"/>
    </row>
    <row r="77" spans="1:52">
      <c r="A77" s="56"/>
      <c r="B77" s="56"/>
      <c r="C77" s="56"/>
      <c r="D77" s="56"/>
      <c r="E77" s="56"/>
      <c r="F77" s="56"/>
      <c r="G77" s="56"/>
      <c r="H77" s="67"/>
      <c r="I77" s="67"/>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row>
    <row r="78" spans="1:52">
      <c r="A78" s="56"/>
      <c r="B78" s="56"/>
      <c r="C78" s="56"/>
      <c r="D78" s="56"/>
      <c r="E78" s="56"/>
      <c r="F78" s="56"/>
      <c r="G78" s="56"/>
      <c r="H78" s="67"/>
      <c r="I78" s="67"/>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6"/>
      <c r="AS78" s="56"/>
      <c r="AT78" s="56"/>
      <c r="AU78" s="56"/>
      <c r="AV78" s="56"/>
      <c r="AW78" s="56"/>
      <c r="AX78" s="56"/>
      <c r="AY78" s="56"/>
      <c r="AZ78" s="56"/>
    </row>
    <row r="79" spans="1:52">
      <c r="A79" s="56"/>
      <c r="B79" s="56"/>
      <c r="C79" s="56"/>
      <c r="D79" s="56"/>
      <c r="E79" s="56"/>
      <c r="F79" s="56"/>
      <c r="G79" s="56"/>
      <c r="H79" s="67"/>
      <c r="I79" s="67"/>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6"/>
      <c r="AS79" s="56"/>
      <c r="AT79" s="56"/>
      <c r="AU79" s="56"/>
      <c r="AV79" s="56"/>
      <c r="AW79" s="56"/>
      <c r="AX79" s="56"/>
      <c r="AY79" s="56"/>
      <c r="AZ79" s="56"/>
    </row>
    <row r="80" spans="1:52">
      <c r="A80" s="56"/>
      <c r="B80" s="56"/>
      <c r="C80" s="56"/>
      <c r="D80" s="56"/>
      <c r="E80" s="56"/>
      <c r="F80" s="56"/>
      <c r="G80" s="56"/>
      <c r="H80" s="67"/>
      <c r="I80" s="67"/>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6"/>
      <c r="AS80" s="56"/>
      <c r="AT80" s="56"/>
      <c r="AU80" s="56"/>
      <c r="AV80" s="56"/>
      <c r="AW80" s="56"/>
      <c r="AX80" s="56"/>
      <c r="AY80" s="56"/>
      <c r="AZ80" s="56"/>
    </row>
    <row r="81" spans="1:52">
      <c r="A81" s="56"/>
      <c r="B81" s="56"/>
      <c r="C81" s="56"/>
      <c r="D81" s="56"/>
      <c r="E81" s="56"/>
      <c r="F81" s="56"/>
      <c r="G81" s="56"/>
      <c r="H81" s="67"/>
      <c r="I81" s="67"/>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row>
    <row r="82" spans="1:52">
      <c r="A82" s="56"/>
      <c r="B82" s="56"/>
      <c r="C82" s="56"/>
      <c r="D82" s="56"/>
      <c r="E82" s="56"/>
      <c r="F82" s="56"/>
      <c r="G82" s="56"/>
      <c r="H82" s="67"/>
      <c r="I82" s="67"/>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6"/>
      <c r="AL82" s="56"/>
      <c r="AM82" s="56"/>
      <c r="AN82" s="56"/>
      <c r="AO82" s="56"/>
      <c r="AP82" s="56"/>
      <c r="AQ82" s="56"/>
      <c r="AR82" s="56"/>
      <c r="AS82" s="56"/>
      <c r="AT82" s="56"/>
      <c r="AU82" s="56"/>
      <c r="AV82" s="56"/>
      <c r="AW82" s="56"/>
      <c r="AX82" s="56"/>
      <c r="AY82" s="56"/>
      <c r="AZ82" s="56"/>
    </row>
    <row r="83" spans="1:52">
      <c r="A83" s="56"/>
      <c r="B83" s="56"/>
      <c r="C83" s="56"/>
      <c r="D83" s="56"/>
      <c r="E83" s="56"/>
      <c r="F83" s="56"/>
      <c r="G83" s="56"/>
      <c r="H83" s="67"/>
      <c r="I83" s="67"/>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row>
    <row r="84" spans="1:52">
      <c r="A84" s="56"/>
      <c r="B84" s="56"/>
      <c r="C84" s="56"/>
      <c r="D84" s="56"/>
      <c r="E84" s="56"/>
      <c r="F84" s="56"/>
      <c r="G84" s="56"/>
      <c r="H84" s="67"/>
      <c r="I84" s="67"/>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6"/>
      <c r="AS84" s="56"/>
      <c r="AT84" s="56"/>
      <c r="AU84" s="56"/>
      <c r="AV84" s="56"/>
      <c r="AW84" s="56"/>
      <c r="AX84" s="56"/>
      <c r="AY84" s="56"/>
      <c r="AZ84" s="56"/>
    </row>
    <row r="85" spans="1:52">
      <c r="A85" s="56"/>
      <c r="B85" s="56"/>
      <c r="C85" s="56"/>
      <c r="D85" s="56"/>
      <c r="E85" s="56"/>
      <c r="F85" s="56"/>
      <c r="G85" s="56"/>
      <c r="H85" s="67"/>
      <c r="I85" s="67"/>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6"/>
      <c r="AL85" s="56"/>
      <c r="AM85" s="56"/>
      <c r="AN85" s="56"/>
      <c r="AO85" s="56"/>
      <c r="AP85" s="56"/>
      <c r="AQ85" s="56"/>
      <c r="AR85" s="56"/>
      <c r="AS85" s="56"/>
      <c r="AT85" s="56"/>
      <c r="AU85" s="56"/>
      <c r="AV85" s="56"/>
      <c r="AW85" s="56"/>
      <c r="AX85" s="56"/>
      <c r="AY85" s="56"/>
      <c r="AZ85" s="56"/>
    </row>
    <row r="86" spans="1:52">
      <c r="A86" s="56"/>
      <c r="B86" s="56"/>
      <c r="C86" s="56"/>
      <c r="D86" s="56"/>
      <c r="E86" s="56"/>
      <c r="F86" s="56"/>
      <c r="G86" s="56"/>
      <c r="H86" s="67"/>
      <c r="I86" s="67"/>
      <c r="J86" s="56"/>
      <c r="K86" s="56"/>
      <c r="L86" s="56"/>
      <c r="M86" s="56"/>
      <c r="N86" s="56"/>
      <c r="O86" s="56"/>
      <c r="P86" s="56"/>
      <c r="Q86" s="56"/>
      <c r="R86" s="56"/>
      <c r="S86" s="56"/>
      <c r="T86" s="56"/>
      <c r="U86" s="56"/>
      <c r="V86" s="56"/>
      <c r="W86" s="56"/>
      <c r="X86" s="56"/>
      <c r="Y86" s="56"/>
      <c r="Z86" s="56"/>
      <c r="AA86" s="56"/>
      <c r="AB86" s="56"/>
      <c r="AC86" s="56"/>
      <c r="AD86" s="56"/>
      <c r="AE86" s="56"/>
      <c r="AF86" s="56"/>
      <c r="AG86" s="56"/>
      <c r="AH86" s="56"/>
      <c r="AI86" s="56"/>
      <c r="AJ86" s="56"/>
      <c r="AK86" s="56"/>
      <c r="AL86" s="56"/>
      <c r="AM86" s="56"/>
      <c r="AN86" s="56"/>
      <c r="AO86" s="56"/>
      <c r="AP86" s="56"/>
      <c r="AQ86" s="56"/>
      <c r="AR86" s="56"/>
      <c r="AS86" s="56"/>
      <c r="AT86" s="56"/>
      <c r="AU86" s="56"/>
      <c r="AV86" s="56"/>
      <c r="AW86" s="56"/>
      <c r="AX86" s="56"/>
      <c r="AY86" s="56"/>
      <c r="AZ86" s="56"/>
    </row>
    <row r="87" spans="1:52">
      <c r="A87" s="56"/>
      <c r="B87" s="56"/>
      <c r="C87" s="56"/>
      <c r="D87" s="56"/>
      <c r="E87" s="56"/>
      <c r="F87" s="56"/>
      <c r="G87" s="56"/>
      <c r="H87" s="67"/>
      <c r="I87" s="67"/>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row>
    <row r="88" spans="1:52">
      <c r="A88" s="56"/>
      <c r="B88" s="56"/>
      <c r="C88" s="56"/>
      <c r="D88" s="56"/>
      <c r="E88" s="56"/>
      <c r="F88" s="56"/>
      <c r="G88" s="56"/>
      <c r="H88" s="67"/>
      <c r="I88" s="67"/>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row>
    <row r="89" spans="1:52">
      <c r="A89" s="56"/>
      <c r="B89" s="56"/>
      <c r="C89" s="56"/>
      <c r="D89" s="56"/>
      <c r="E89" s="56"/>
      <c r="F89" s="56"/>
      <c r="G89" s="56"/>
      <c r="H89" s="67"/>
      <c r="I89" s="67"/>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6"/>
      <c r="AI89" s="56"/>
      <c r="AJ89" s="56"/>
      <c r="AK89" s="56"/>
      <c r="AL89" s="56"/>
      <c r="AM89" s="56"/>
      <c r="AN89" s="56"/>
      <c r="AO89" s="56"/>
      <c r="AP89" s="56"/>
      <c r="AQ89" s="56"/>
      <c r="AR89" s="56"/>
      <c r="AS89" s="56"/>
      <c r="AT89" s="56"/>
      <c r="AU89" s="56"/>
      <c r="AV89" s="56"/>
      <c r="AW89" s="56"/>
      <c r="AX89" s="56"/>
      <c r="AY89" s="56"/>
      <c r="AZ89" s="56"/>
    </row>
    <row r="90" spans="1:52">
      <c r="A90" s="56"/>
      <c r="B90" s="56"/>
      <c r="C90" s="56"/>
      <c r="D90" s="56"/>
      <c r="E90" s="56"/>
      <c r="F90" s="56"/>
      <c r="G90" s="56"/>
      <c r="H90" s="67"/>
      <c r="I90" s="67"/>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6"/>
      <c r="AL90" s="56"/>
      <c r="AM90" s="56"/>
      <c r="AN90" s="56"/>
      <c r="AO90" s="56"/>
      <c r="AP90" s="56"/>
      <c r="AQ90" s="56"/>
      <c r="AR90" s="56"/>
      <c r="AS90" s="56"/>
      <c r="AT90" s="56"/>
      <c r="AU90" s="56"/>
      <c r="AV90" s="56"/>
      <c r="AW90" s="56"/>
      <c r="AX90" s="56"/>
      <c r="AY90" s="56"/>
      <c r="AZ90" s="56"/>
    </row>
    <row r="91" spans="1:52">
      <c r="A91" s="56"/>
      <c r="B91" s="56"/>
      <c r="C91" s="56"/>
      <c r="D91" s="56"/>
      <c r="E91" s="56"/>
      <c r="F91" s="56"/>
      <c r="G91" s="56"/>
      <c r="H91" s="67"/>
      <c r="I91" s="67"/>
      <c r="J91" s="56"/>
      <c r="K91" s="56"/>
      <c r="L91" s="56"/>
      <c r="M91" s="56"/>
      <c r="N91" s="56"/>
      <c r="O91" s="56"/>
      <c r="P91" s="56"/>
      <c r="Q91" s="56"/>
      <c r="R91" s="56"/>
      <c r="S91" s="56"/>
      <c r="T91" s="56"/>
      <c r="U91" s="56"/>
      <c r="V91" s="56"/>
      <c r="W91" s="56"/>
      <c r="X91" s="56"/>
      <c r="Y91" s="56"/>
      <c r="Z91" s="56"/>
      <c r="AA91" s="56"/>
      <c r="AB91" s="56"/>
      <c r="AC91" s="56"/>
      <c r="AD91" s="56"/>
      <c r="AE91" s="56"/>
      <c r="AF91" s="56"/>
      <c r="AG91" s="56"/>
      <c r="AH91" s="56"/>
      <c r="AI91" s="56"/>
      <c r="AJ91" s="56"/>
      <c r="AK91" s="56"/>
      <c r="AL91" s="56"/>
      <c r="AM91" s="56"/>
      <c r="AN91" s="56"/>
      <c r="AO91" s="56"/>
      <c r="AP91" s="56"/>
      <c r="AQ91" s="56"/>
      <c r="AR91" s="56"/>
      <c r="AS91" s="56"/>
      <c r="AT91" s="56"/>
      <c r="AU91" s="56"/>
      <c r="AV91" s="56"/>
      <c r="AW91" s="56"/>
      <c r="AX91" s="56"/>
      <c r="AY91" s="56"/>
      <c r="AZ91" s="56"/>
    </row>
    <row r="92" spans="1:52">
      <c r="A92" s="56"/>
      <c r="B92" s="56"/>
      <c r="C92" s="56"/>
      <c r="D92" s="56"/>
      <c r="E92" s="56"/>
      <c r="F92" s="56"/>
      <c r="G92" s="56"/>
      <c r="H92" s="67"/>
      <c r="I92" s="67"/>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row>
    <row r="93" spans="1:52">
      <c r="A93" s="56"/>
      <c r="B93" s="56"/>
      <c r="C93" s="56"/>
      <c r="D93" s="56"/>
      <c r="E93" s="56"/>
      <c r="F93" s="56"/>
      <c r="G93" s="56"/>
      <c r="H93" s="67"/>
      <c r="I93" s="67"/>
      <c r="J93" s="56"/>
      <c r="K93" s="56"/>
      <c r="L93" s="56"/>
      <c r="M93" s="56"/>
      <c r="N93" s="56"/>
      <c r="O93" s="56"/>
      <c r="P93" s="56"/>
      <c r="Q93" s="56"/>
      <c r="R93" s="56"/>
      <c r="S93" s="56"/>
      <c r="T93" s="56"/>
      <c r="U93" s="56"/>
      <c r="V93" s="56"/>
      <c r="W93" s="56"/>
      <c r="X93" s="56"/>
      <c r="Y93" s="56"/>
      <c r="Z93" s="56"/>
      <c r="AA93" s="56"/>
      <c r="AB93" s="56"/>
      <c r="AC93" s="56"/>
      <c r="AD93" s="56"/>
      <c r="AE93" s="56"/>
      <c r="AF93" s="56"/>
      <c r="AG93" s="56"/>
      <c r="AH93" s="56"/>
      <c r="AI93" s="56"/>
      <c r="AJ93" s="56"/>
      <c r="AK93" s="56"/>
      <c r="AL93" s="56"/>
      <c r="AM93" s="56"/>
      <c r="AN93" s="56"/>
      <c r="AO93" s="56"/>
      <c r="AP93" s="56"/>
      <c r="AQ93" s="56"/>
      <c r="AR93" s="56"/>
      <c r="AS93" s="56"/>
      <c r="AT93" s="56"/>
      <c r="AU93" s="56"/>
      <c r="AV93" s="56"/>
      <c r="AW93" s="56"/>
      <c r="AX93" s="56"/>
      <c r="AY93" s="56"/>
      <c r="AZ93" s="56"/>
    </row>
    <row r="94" spans="1:52">
      <c r="A94" s="56"/>
      <c r="B94" s="56"/>
      <c r="C94" s="56"/>
      <c r="D94" s="56"/>
      <c r="E94" s="56"/>
      <c r="F94" s="56"/>
      <c r="G94" s="56"/>
      <c r="H94" s="67"/>
      <c r="I94" s="67"/>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6"/>
      <c r="AI94" s="56"/>
      <c r="AJ94" s="56"/>
      <c r="AK94" s="56"/>
      <c r="AL94" s="56"/>
      <c r="AM94" s="56"/>
      <c r="AN94" s="56"/>
      <c r="AO94" s="56"/>
      <c r="AP94" s="56"/>
      <c r="AQ94" s="56"/>
      <c r="AR94" s="56"/>
      <c r="AS94" s="56"/>
      <c r="AT94" s="56"/>
      <c r="AU94" s="56"/>
      <c r="AV94" s="56"/>
      <c r="AW94" s="56"/>
      <c r="AX94" s="56"/>
      <c r="AY94" s="56"/>
      <c r="AZ94" s="56"/>
    </row>
    <row r="95" spans="1:52">
      <c r="A95" s="56"/>
      <c r="B95" s="56"/>
      <c r="C95" s="56"/>
      <c r="D95" s="56"/>
      <c r="E95" s="56"/>
      <c r="F95" s="56"/>
      <c r="G95" s="56"/>
      <c r="H95" s="67"/>
      <c r="I95" s="67"/>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6"/>
      <c r="AI95" s="56"/>
      <c r="AJ95" s="56"/>
      <c r="AK95" s="56"/>
      <c r="AL95" s="56"/>
      <c r="AM95" s="56"/>
      <c r="AN95" s="56"/>
      <c r="AO95" s="56"/>
      <c r="AP95" s="56"/>
      <c r="AQ95" s="56"/>
      <c r="AR95" s="56"/>
      <c r="AS95" s="56"/>
      <c r="AT95" s="56"/>
      <c r="AU95" s="56"/>
      <c r="AV95" s="56"/>
      <c r="AW95" s="56"/>
      <c r="AX95" s="56"/>
      <c r="AY95" s="56"/>
      <c r="AZ95" s="56"/>
    </row>
    <row r="96" spans="1:52">
      <c r="A96" s="56"/>
      <c r="B96" s="56"/>
      <c r="C96" s="56"/>
      <c r="D96" s="56"/>
      <c r="E96" s="56"/>
      <c r="F96" s="56"/>
      <c r="G96" s="56"/>
      <c r="H96" s="67"/>
      <c r="I96" s="67"/>
      <c r="J96" s="56"/>
      <c r="K96" s="56"/>
      <c r="L96" s="56"/>
      <c r="M96" s="56"/>
      <c r="N96" s="56"/>
      <c r="O96" s="56"/>
      <c r="P96" s="56"/>
      <c r="Q96" s="56"/>
      <c r="R96" s="56"/>
      <c r="S96" s="56"/>
      <c r="T96" s="56"/>
      <c r="U96" s="56"/>
      <c r="V96" s="56"/>
      <c r="W96" s="56"/>
      <c r="X96" s="56"/>
      <c r="Y96" s="56"/>
      <c r="Z96" s="56"/>
      <c r="AA96" s="56"/>
      <c r="AB96" s="56"/>
      <c r="AC96" s="56"/>
      <c r="AD96" s="56"/>
      <c r="AE96" s="56"/>
      <c r="AF96" s="56"/>
      <c r="AG96" s="56"/>
      <c r="AH96" s="56"/>
      <c r="AI96" s="56"/>
      <c r="AJ96" s="56"/>
      <c r="AK96" s="56"/>
      <c r="AL96" s="56"/>
      <c r="AM96" s="56"/>
      <c r="AN96" s="56"/>
      <c r="AO96" s="56"/>
      <c r="AP96" s="56"/>
      <c r="AQ96" s="56"/>
      <c r="AR96" s="56"/>
      <c r="AS96" s="56"/>
      <c r="AT96" s="56"/>
      <c r="AU96" s="56"/>
      <c r="AV96" s="56"/>
      <c r="AW96" s="56"/>
      <c r="AX96" s="56"/>
      <c r="AY96" s="56"/>
      <c r="AZ96" s="56"/>
    </row>
    <row r="97" spans="1:52">
      <c r="A97" s="56"/>
      <c r="B97" s="56"/>
      <c r="C97" s="56"/>
      <c r="D97" s="56"/>
      <c r="E97" s="56"/>
      <c r="F97" s="56"/>
      <c r="G97" s="56"/>
      <c r="H97" s="67"/>
      <c r="I97" s="67"/>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6"/>
      <c r="AI97" s="56"/>
      <c r="AJ97" s="56"/>
      <c r="AK97" s="56"/>
      <c r="AL97" s="56"/>
      <c r="AM97" s="56"/>
      <c r="AN97" s="56"/>
      <c r="AO97" s="56"/>
      <c r="AP97" s="56"/>
      <c r="AQ97" s="56"/>
      <c r="AR97" s="56"/>
      <c r="AS97" s="56"/>
      <c r="AT97" s="56"/>
      <c r="AU97" s="56"/>
      <c r="AV97" s="56"/>
      <c r="AW97" s="56"/>
      <c r="AX97" s="56"/>
      <c r="AY97" s="56"/>
      <c r="AZ97" s="56"/>
    </row>
    <row r="98" spans="1:52">
      <c r="A98" s="56"/>
      <c r="B98" s="56"/>
      <c r="C98" s="56"/>
      <c r="D98" s="56"/>
      <c r="E98" s="56"/>
      <c r="F98" s="56"/>
      <c r="G98" s="56"/>
      <c r="H98" s="67"/>
      <c r="I98" s="67"/>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c r="AK98" s="56"/>
      <c r="AL98" s="56"/>
      <c r="AM98" s="56"/>
      <c r="AN98" s="56"/>
      <c r="AO98" s="56"/>
      <c r="AP98" s="56"/>
      <c r="AQ98" s="56"/>
      <c r="AR98" s="56"/>
      <c r="AS98" s="56"/>
      <c r="AT98" s="56"/>
      <c r="AU98" s="56"/>
      <c r="AV98" s="56"/>
      <c r="AW98" s="56"/>
      <c r="AX98" s="56"/>
      <c r="AY98" s="56"/>
      <c r="AZ98" s="56"/>
    </row>
    <row r="99" spans="1:52">
      <c r="A99" s="56"/>
      <c r="B99" s="56"/>
      <c r="C99" s="56"/>
      <c r="D99" s="56"/>
      <c r="E99" s="56"/>
      <c r="F99" s="56"/>
      <c r="G99" s="56"/>
      <c r="H99" s="67"/>
      <c r="I99" s="67"/>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c r="AK99" s="56"/>
      <c r="AL99" s="56"/>
      <c r="AM99" s="56"/>
      <c r="AN99" s="56"/>
      <c r="AO99" s="56"/>
      <c r="AP99" s="56"/>
      <c r="AQ99" s="56"/>
      <c r="AR99" s="56"/>
      <c r="AS99" s="56"/>
      <c r="AT99" s="56"/>
      <c r="AU99" s="56"/>
      <c r="AV99" s="56"/>
      <c r="AW99" s="56"/>
      <c r="AX99" s="56"/>
      <c r="AY99" s="56"/>
      <c r="AZ99" s="56"/>
    </row>
    <row r="100" spans="1:52">
      <c r="A100" s="56"/>
      <c r="B100" s="56"/>
      <c r="C100" s="56"/>
      <c r="D100" s="56"/>
      <c r="E100" s="56"/>
      <c r="F100" s="56"/>
      <c r="G100" s="56"/>
      <c r="H100" s="67"/>
      <c r="I100" s="67"/>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c r="AK100" s="56"/>
      <c r="AL100" s="56"/>
      <c r="AM100" s="56"/>
      <c r="AN100" s="56"/>
      <c r="AO100" s="56"/>
      <c r="AP100" s="56"/>
      <c r="AQ100" s="56"/>
      <c r="AR100" s="56"/>
      <c r="AS100" s="56"/>
      <c r="AT100" s="56"/>
      <c r="AU100" s="56"/>
      <c r="AV100" s="56"/>
      <c r="AW100" s="56"/>
      <c r="AX100" s="56"/>
      <c r="AY100" s="56"/>
      <c r="AZ100" s="56"/>
    </row>
    <row r="101" spans="1:52">
      <c r="A101" s="56"/>
      <c r="B101" s="56"/>
      <c r="C101" s="56"/>
      <c r="D101" s="56"/>
      <c r="E101" s="56"/>
      <c r="F101" s="56"/>
      <c r="G101" s="56"/>
      <c r="H101" s="67"/>
      <c r="I101" s="67"/>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c r="AK101" s="56"/>
      <c r="AL101" s="56"/>
      <c r="AM101" s="56"/>
      <c r="AN101" s="56"/>
      <c r="AO101" s="56"/>
      <c r="AP101" s="56"/>
      <c r="AQ101" s="56"/>
      <c r="AR101" s="56"/>
      <c r="AS101" s="56"/>
      <c r="AT101" s="56"/>
      <c r="AU101" s="56"/>
      <c r="AV101" s="56"/>
      <c r="AW101" s="56"/>
      <c r="AX101" s="56"/>
      <c r="AY101" s="56"/>
      <c r="AZ101" s="56"/>
    </row>
    <row r="102" spans="1:52">
      <c r="A102" s="56"/>
      <c r="B102" s="56"/>
      <c r="C102" s="56"/>
      <c r="D102" s="56"/>
      <c r="E102" s="56"/>
      <c r="F102" s="56"/>
      <c r="G102" s="56"/>
      <c r="H102" s="67"/>
      <c r="I102" s="67"/>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c r="AK102" s="56"/>
      <c r="AL102" s="56"/>
      <c r="AM102" s="56"/>
      <c r="AN102" s="56"/>
      <c r="AO102" s="56"/>
      <c r="AP102" s="56"/>
      <c r="AQ102" s="56"/>
      <c r="AR102" s="56"/>
      <c r="AS102" s="56"/>
      <c r="AT102" s="56"/>
      <c r="AU102" s="56"/>
      <c r="AV102" s="56"/>
      <c r="AW102" s="56"/>
      <c r="AX102" s="56"/>
      <c r="AY102" s="56"/>
      <c r="AZ102" s="56"/>
    </row>
    <row r="103" spans="1:52">
      <c r="A103" s="56"/>
      <c r="B103" s="56"/>
      <c r="C103" s="56"/>
      <c r="D103" s="56"/>
      <c r="E103" s="56"/>
      <c r="F103" s="56"/>
      <c r="G103" s="56"/>
      <c r="H103" s="67"/>
      <c r="I103" s="67"/>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c r="AK103" s="56"/>
      <c r="AL103" s="56"/>
      <c r="AM103" s="56"/>
      <c r="AN103" s="56"/>
      <c r="AO103" s="56"/>
      <c r="AP103" s="56"/>
      <c r="AQ103" s="56"/>
      <c r="AR103" s="56"/>
      <c r="AS103" s="56"/>
      <c r="AT103" s="56"/>
      <c r="AU103" s="56"/>
      <c r="AV103" s="56"/>
      <c r="AW103" s="56"/>
      <c r="AX103" s="56"/>
      <c r="AY103" s="56"/>
      <c r="AZ103" s="56"/>
    </row>
    <row r="104" spans="1:52">
      <c r="A104" s="56"/>
      <c r="B104" s="56"/>
      <c r="C104" s="56"/>
      <c r="D104" s="56"/>
      <c r="E104" s="56"/>
      <c r="F104" s="56"/>
      <c r="G104" s="56"/>
      <c r="H104" s="67"/>
      <c r="I104" s="67"/>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c r="AK104" s="56"/>
      <c r="AL104" s="56"/>
      <c r="AM104" s="56"/>
      <c r="AN104" s="56"/>
      <c r="AO104" s="56"/>
      <c r="AP104" s="56"/>
      <c r="AQ104" s="56"/>
      <c r="AR104" s="56"/>
      <c r="AS104" s="56"/>
      <c r="AT104" s="56"/>
      <c r="AU104" s="56"/>
      <c r="AV104" s="56"/>
      <c r="AW104" s="56"/>
      <c r="AX104" s="56"/>
      <c r="AY104" s="56"/>
      <c r="AZ104" s="56"/>
    </row>
    <row r="105" spans="1:52">
      <c r="A105" s="56"/>
      <c r="B105" s="56"/>
      <c r="C105" s="56"/>
      <c r="D105" s="56"/>
      <c r="E105" s="56"/>
      <c r="F105" s="56"/>
      <c r="G105" s="56"/>
      <c r="H105" s="67"/>
      <c r="I105" s="67"/>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56"/>
      <c r="AS105" s="56"/>
      <c r="AT105" s="56"/>
      <c r="AU105" s="56"/>
      <c r="AV105" s="56"/>
      <c r="AW105" s="56"/>
      <c r="AX105" s="56"/>
      <c r="AY105" s="56"/>
      <c r="AZ105" s="56"/>
    </row>
    <row r="106" spans="1:52">
      <c r="A106" s="56"/>
      <c r="B106" s="56"/>
      <c r="C106" s="56"/>
      <c r="D106" s="56"/>
      <c r="E106" s="56"/>
      <c r="F106" s="56"/>
      <c r="G106" s="56"/>
      <c r="H106" s="67"/>
      <c r="I106" s="67"/>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c r="AK106" s="56"/>
      <c r="AL106" s="56"/>
      <c r="AM106" s="56"/>
      <c r="AN106" s="56"/>
      <c r="AO106" s="56"/>
      <c r="AP106" s="56"/>
      <c r="AQ106" s="56"/>
      <c r="AR106" s="56"/>
      <c r="AS106" s="56"/>
      <c r="AT106" s="56"/>
      <c r="AU106" s="56"/>
      <c r="AV106" s="56"/>
      <c r="AW106" s="56"/>
      <c r="AX106" s="56"/>
      <c r="AY106" s="56"/>
      <c r="AZ106" s="56"/>
    </row>
    <row r="107" spans="1:52">
      <c r="A107" s="56"/>
      <c r="B107" s="56"/>
      <c r="C107" s="56"/>
      <c r="D107" s="56"/>
      <c r="E107" s="56"/>
      <c r="F107" s="56"/>
      <c r="G107" s="56"/>
      <c r="H107" s="67"/>
      <c r="I107" s="67"/>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row>
    <row r="108" spans="1:52">
      <c r="A108" s="56"/>
      <c r="B108" s="56"/>
      <c r="C108" s="56"/>
      <c r="D108" s="56"/>
      <c r="E108" s="56"/>
      <c r="F108" s="56"/>
      <c r="G108" s="56"/>
      <c r="H108" s="67"/>
      <c r="I108" s="67"/>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row>
    <row r="109" spans="1:52">
      <c r="A109" s="56"/>
      <c r="B109" s="56"/>
      <c r="C109" s="56"/>
      <c r="D109" s="56"/>
      <c r="E109" s="56"/>
      <c r="F109" s="56"/>
      <c r="G109" s="56"/>
      <c r="H109" s="67"/>
      <c r="I109" s="67"/>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row>
    <row r="110" spans="1:52">
      <c r="A110" s="56"/>
      <c r="B110" s="56"/>
      <c r="C110" s="56"/>
      <c r="D110" s="56"/>
      <c r="E110" s="56"/>
      <c r="F110" s="56"/>
      <c r="G110" s="56"/>
      <c r="H110" s="67"/>
      <c r="I110" s="67"/>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row>
    <row r="111" spans="1:52">
      <c r="A111" s="56"/>
      <c r="B111" s="56"/>
      <c r="C111" s="56"/>
      <c r="D111" s="56"/>
      <c r="E111" s="56"/>
      <c r="F111" s="56"/>
      <c r="G111" s="56"/>
      <c r="H111" s="67"/>
      <c r="I111" s="67"/>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row>
    <row r="112" spans="1:52">
      <c r="A112" s="56"/>
      <c r="B112" s="56"/>
      <c r="C112" s="56"/>
      <c r="D112" s="56"/>
      <c r="E112" s="56"/>
      <c r="F112" s="56"/>
      <c r="G112" s="56"/>
      <c r="H112" s="67"/>
      <c r="I112" s="67"/>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row>
    <row r="113" spans="1:52">
      <c r="A113" s="56"/>
      <c r="B113" s="56"/>
      <c r="C113" s="56"/>
      <c r="D113" s="56"/>
      <c r="E113" s="56"/>
      <c r="F113" s="56"/>
      <c r="G113" s="56"/>
      <c r="H113" s="67"/>
      <c r="I113" s="67"/>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c r="AK113" s="56"/>
      <c r="AL113" s="56"/>
      <c r="AM113" s="56"/>
      <c r="AN113" s="56"/>
      <c r="AO113" s="56"/>
      <c r="AP113" s="56"/>
      <c r="AQ113" s="56"/>
      <c r="AR113" s="56"/>
      <c r="AS113" s="56"/>
      <c r="AT113" s="56"/>
      <c r="AU113" s="56"/>
      <c r="AV113" s="56"/>
      <c r="AW113" s="56"/>
      <c r="AX113" s="56"/>
      <c r="AY113" s="56"/>
      <c r="AZ113" s="56"/>
    </row>
    <row r="114" spans="1:52">
      <c r="A114" s="56"/>
      <c r="B114" s="56"/>
      <c r="C114" s="56"/>
      <c r="D114" s="56"/>
      <c r="E114" s="56"/>
      <c r="F114" s="56"/>
      <c r="G114" s="56"/>
      <c r="H114" s="67"/>
      <c r="I114" s="67"/>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c r="AK114" s="56"/>
      <c r="AL114" s="56"/>
      <c r="AM114" s="56"/>
      <c r="AN114" s="56"/>
      <c r="AO114" s="56"/>
      <c r="AP114" s="56"/>
      <c r="AQ114" s="56"/>
      <c r="AR114" s="56"/>
      <c r="AS114" s="56"/>
      <c r="AT114" s="56"/>
      <c r="AU114" s="56"/>
      <c r="AV114" s="56"/>
      <c r="AW114" s="56"/>
      <c r="AX114" s="56"/>
      <c r="AY114" s="56"/>
      <c r="AZ114" s="56"/>
    </row>
    <row r="115" spans="1:52">
      <c r="A115" s="56"/>
      <c r="B115" s="56"/>
      <c r="C115" s="56"/>
      <c r="D115" s="56"/>
      <c r="E115" s="56"/>
      <c r="F115" s="56"/>
      <c r="G115" s="56"/>
      <c r="H115" s="67"/>
      <c r="I115" s="67"/>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c r="AK115" s="56"/>
      <c r="AL115" s="56"/>
      <c r="AM115" s="56"/>
      <c r="AN115" s="56"/>
      <c r="AO115" s="56"/>
      <c r="AP115" s="56"/>
      <c r="AQ115" s="56"/>
      <c r="AR115" s="56"/>
      <c r="AS115" s="56"/>
      <c r="AT115" s="56"/>
      <c r="AU115" s="56"/>
      <c r="AV115" s="56"/>
      <c r="AW115" s="56"/>
      <c r="AX115" s="56"/>
      <c r="AY115" s="56"/>
      <c r="AZ115" s="56"/>
    </row>
    <row r="116" spans="1:52">
      <c r="A116" s="56"/>
      <c r="B116" s="56"/>
      <c r="C116" s="56"/>
      <c r="D116" s="56"/>
      <c r="E116" s="56"/>
      <c r="F116" s="56"/>
      <c r="G116" s="56"/>
      <c r="H116" s="67"/>
      <c r="I116" s="67"/>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c r="AK116" s="56"/>
      <c r="AL116" s="56"/>
      <c r="AM116" s="56"/>
      <c r="AN116" s="56"/>
      <c r="AO116" s="56"/>
      <c r="AP116" s="56"/>
      <c r="AQ116" s="56"/>
      <c r="AR116" s="56"/>
      <c r="AS116" s="56"/>
      <c r="AT116" s="56"/>
      <c r="AU116" s="56"/>
      <c r="AV116" s="56"/>
      <c r="AW116" s="56"/>
      <c r="AX116" s="56"/>
      <c r="AY116" s="56"/>
      <c r="AZ116" s="56"/>
    </row>
    <row r="117" spans="1:52">
      <c r="A117" s="56"/>
      <c r="B117" s="56"/>
      <c r="C117" s="56"/>
      <c r="D117" s="56"/>
      <c r="E117" s="56"/>
      <c r="F117" s="56"/>
      <c r="G117" s="56"/>
      <c r="H117" s="67"/>
      <c r="I117" s="67"/>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c r="AK117" s="56"/>
      <c r="AL117" s="56"/>
      <c r="AM117" s="56"/>
      <c r="AN117" s="56"/>
      <c r="AO117" s="56"/>
      <c r="AP117" s="56"/>
      <c r="AQ117" s="56"/>
      <c r="AR117" s="56"/>
      <c r="AS117" s="56"/>
      <c r="AT117" s="56"/>
      <c r="AU117" s="56"/>
      <c r="AV117" s="56"/>
      <c r="AW117" s="56"/>
      <c r="AX117" s="56"/>
      <c r="AY117" s="56"/>
      <c r="AZ117" s="56"/>
    </row>
    <row r="118" spans="1:52">
      <c r="A118" s="56"/>
      <c r="B118" s="56"/>
      <c r="C118" s="56"/>
      <c r="D118" s="56"/>
      <c r="E118" s="56"/>
      <c r="F118" s="56"/>
      <c r="G118" s="56"/>
      <c r="H118" s="67"/>
      <c r="I118" s="67"/>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c r="AK118" s="56"/>
      <c r="AL118" s="56"/>
      <c r="AM118" s="56"/>
      <c r="AN118" s="56"/>
      <c r="AO118" s="56"/>
      <c r="AP118" s="56"/>
      <c r="AQ118" s="56"/>
      <c r="AR118" s="56"/>
      <c r="AS118" s="56"/>
      <c r="AT118" s="56"/>
      <c r="AU118" s="56"/>
      <c r="AV118" s="56"/>
      <c r="AW118" s="56"/>
      <c r="AX118" s="56"/>
      <c r="AY118" s="56"/>
      <c r="AZ118" s="56"/>
    </row>
    <row r="119" spans="1:52">
      <c r="A119" s="56"/>
      <c r="B119" s="56"/>
      <c r="C119" s="56"/>
      <c r="D119" s="56"/>
      <c r="E119" s="56"/>
      <c r="F119" s="56"/>
      <c r="G119" s="56"/>
      <c r="H119" s="67"/>
      <c r="I119" s="67"/>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c r="AK119" s="56"/>
      <c r="AL119" s="56"/>
      <c r="AM119" s="56"/>
      <c r="AN119" s="56"/>
      <c r="AO119" s="56"/>
      <c r="AP119" s="56"/>
      <c r="AQ119" s="56"/>
      <c r="AR119" s="56"/>
      <c r="AS119" s="56"/>
      <c r="AT119" s="56"/>
      <c r="AU119" s="56"/>
      <c r="AV119" s="56"/>
      <c r="AW119" s="56"/>
      <c r="AX119" s="56"/>
      <c r="AY119" s="56"/>
      <c r="AZ119" s="56"/>
    </row>
    <row r="120" spans="1:52">
      <c r="A120" s="56"/>
      <c r="B120" s="56"/>
      <c r="C120" s="56"/>
      <c r="D120" s="56"/>
      <c r="E120" s="56"/>
      <c r="F120" s="56"/>
      <c r="G120" s="56"/>
      <c r="H120" s="67"/>
      <c r="I120" s="67"/>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c r="AK120" s="56"/>
      <c r="AL120" s="56"/>
      <c r="AM120" s="56"/>
      <c r="AN120" s="56"/>
      <c r="AO120" s="56"/>
      <c r="AP120" s="56"/>
      <c r="AQ120" s="56"/>
      <c r="AR120" s="56"/>
      <c r="AS120" s="56"/>
      <c r="AT120" s="56"/>
      <c r="AU120" s="56"/>
      <c r="AV120" s="56"/>
      <c r="AW120" s="56"/>
      <c r="AX120" s="56"/>
      <c r="AY120" s="56"/>
      <c r="AZ120" s="56"/>
    </row>
    <row r="121" spans="1:52">
      <c r="A121" s="56"/>
      <c r="B121" s="56"/>
      <c r="C121" s="56"/>
      <c r="D121" s="56"/>
      <c r="E121" s="56"/>
      <c r="F121" s="56"/>
      <c r="G121" s="56"/>
      <c r="H121" s="67"/>
      <c r="I121" s="67"/>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c r="AK121" s="56"/>
      <c r="AL121" s="56"/>
      <c r="AM121" s="56"/>
      <c r="AN121" s="56"/>
      <c r="AO121" s="56"/>
      <c r="AP121" s="56"/>
      <c r="AQ121" s="56"/>
      <c r="AR121" s="56"/>
      <c r="AS121" s="56"/>
      <c r="AT121" s="56"/>
      <c r="AU121" s="56"/>
      <c r="AV121" s="56"/>
      <c r="AW121" s="56"/>
      <c r="AX121" s="56"/>
      <c r="AY121" s="56"/>
      <c r="AZ121" s="56"/>
    </row>
    <row r="122" spans="1:52">
      <c r="A122" s="56"/>
      <c r="B122" s="56"/>
      <c r="C122" s="56"/>
      <c r="D122" s="56"/>
      <c r="E122" s="56"/>
      <c r="F122" s="56"/>
      <c r="G122" s="56"/>
      <c r="H122" s="67"/>
      <c r="I122" s="67"/>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6"/>
      <c r="AN122" s="56"/>
      <c r="AO122" s="56"/>
      <c r="AP122" s="56"/>
      <c r="AQ122" s="56"/>
      <c r="AR122" s="56"/>
      <c r="AS122" s="56"/>
      <c r="AT122" s="56"/>
      <c r="AU122" s="56"/>
      <c r="AV122" s="56"/>
      <c r="AW122" s="56"/>
      <c r="AX122" s="56"/>
      <c r="AY122" s="56"/>
      <c r="AZ122" s="56"/>
    </row>
    <row r="123" spans="1:52">
      <c r="A123" s="56"/>
      <c r="B123" s="56"/>
      <c r="C123" s="56"/>
      <c r="D123" s="56"/>
      <c r="E123" s="56"/>
      <c r="F123" s="56"/>
      <c r="G123" s="56"/>
      <c r="H123" s="67"/>
      <c r="I123" s="67"/>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row>
    <row r="124" spans="1:52">
      <c r="A124" s="56"/>
      <c r="B124" s="56"/>
      <c r="C124" s="56"/>
      <c r="D124" s="56"/>
      <c r="E124" s="56"/>
      <c r="F124" s="56"/>
      <c r="G124" s="56"/>
      <c r="H124" s="67"/>
      <c r="I124" s="67"/>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c r="AK124" s="56"/>
      <c r="AL124" s="56"/>
      <c r="AM124" s="56"/>
      <c r="AN124" s="56"/>
      <c r="AO124" s="56"/>
      <c r="AP124" s="56"/>
      <c r="AQ124" s="56"/>
      <c r="AR124" s="56"/>
      <c r="AS124" s="56"/>
      <c r="AT124" s="56"/>
      <c r="AU124" s="56"/>
      <c r="AV124" s="56"/>
      <c r="AW124" s="56"/>
      <c r="AX124" s="56"/>
      <c r="AY124" s="56"/>
      <c r="AZ124" s="56"/>
    </row>
    <row r="125" spans="1:52">
      <c r="A125" s="56"/>
      <c r="B125" s="56"/>
      <c r="C125" s="56"/>
      <c r="D125" s="56"/>
      <c r="E125" s="56"/>
      <c r="F125" s="56"/>
      <c r="G125" s="56"/>
      <c r="H125" s="67"/>
      <c r="I125" s="67"/>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c r="AK125" s="56"/>
      <c r="AL125" s="56"/>
      <c r="AM125" s="56"/>
      <c r="AN125" s="56"/>
      <c r="AO125" s="56"/>
      <c r="AP125" s="56"/>
      <c r="AQ125" s="56"/>
      <c r="AR125" s="56"/>
      <c r="AS125" s="56"/>
      <c r="AT125" s="56"/>
      <c r="AU125" s="56"/>
      <c r="AV125" s="56"/>
      <c r="AW125" s="56"/>
      <c r="AX125" s="56"/>
      <c r="AY125" s="56"/>
      <c r="AZ125" s="56"/>
    </row>
    <row r="126" spans="1:52">
      <c r="A126" s="56"/>
      <c r="B126" s="56"/>
      <c r="C126" s="56"/>
      <c r="D126" s="56"/>
      <c r="E126" s="56"/>
      <c r="F126" s="56"/>
      <c r="G126" s="56"/>
      <c r="H126" s="67"/>
      <c r="I126" s="67"/>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c r="AK126" s="56"/>
      <c r="AL126" s="56"/>
      <c r="AM126" s="56"/>
      <c r="AN126" s="56"/>
      <c r="AO126" s="56"/>
      <c r="AP126" s="56"/>
      <c r="AQ126" s="56"/>
      <c r="AR126" s="56"/>
      <c r="AS126" s="56"/>
      <c r="AT126" s="56"/>
      <c r="AU126" s="56"/>
      <c r="AV126" s="56"/>
      <c r="AW126" s="56"/>
      <c r="AX126" s="56"/>
      <c r="AY126" s="56"/>
      <c r="AZ126" s="56"/>
    </row>
    <row r="127" spans="1:52">
      <c r="A127" s="56"/>
      <c r="B127" s="56"/>
      <c r="C127" s="56"/>
      <c r="D127" s="56"/>
      <c r="E127" s="56"/>
      <c r="F127" s="56"/>
      <c r="G127" s="56"/>
      <c r="H127" s="67"/>
      <c r="I127" s="67"/>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c r="AK127" s="56"/>
      <c r="AL127" s="56"/>
      <c r="AM127" s="56"/>
      <c r="AN127" s="56"/>
      <c r="AO127" s="56"/>
      <c r="AP127" s="56"/>
      <c r="AQ127" s="56"/>
      <c r="AR127" s="56"/>
      <c r="AS127" s="56"/>
      <c r="AT127" s="56"/>
      <c r="AU127" s="56"/>
      <c r="AV127" s="56"/>
      <c r="AW127" s="56"/>
      <c r="AX127" s="56"/>
      <c r="AY127" s="56"/>
      <c r="AZ127" s="56"/>
    </row>
    <row r="128" spans="1:52">
      <c r="A128" s="56"/>
      <c r="B128" s="56"/>
      <c r="C128" s="56"/>
      <c r="D128" s="56"/>
      <c r="E128" s="56"/>
      <c r="F128" s="56"/>
      <c r="G128" s="56"/>
      <c r="H128" s="67"/>
      <c r="I128" s="67"/>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c r="AK128" s="56"/>
      <c r="AL128" s="56"/>
      <c r="AM128" s="56"/>
      <c r="AN128" s="56"/>
      <c r="AO128" s="56"/>
      <c r="AP128" s="56"/>
      <c r="AQ128" s="56"/>
      <c r="AR128" s="56"/>
      <c r="AS128" s="56"/>
      <c r="AT128" s="56"/>
      <c r="AU128" s="56"/>
      <c r="AV128" s="56"/>
      <c r="AW128" s="56"/>
      <c r="AX128" s="56"/>
      <c r="AY128" s="56"/>
      <c r="AZ128" s="56"/>
    </row>
    <row r="129" spans="1:52">
      <c r="A129" s="56"/>
      <c r="B129" s="56"/>
      <c r="C129" s="56"/>
      <c r="D129" s="56"/>
      <c r="E129" s="56"/>
      <c r="F129" s="56"/>
      <c r="G129" s="56"/>
      <c r="H129" s="67"/>
      <c r="I129" s="67"/>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c r="AK129" s="56"/>
      <c r="AL129" s="56"/>
      <c r="AM129" s="56"/>
      <c r="AN129" s="56"/>
      <c r="AO129" s="56"/>
      <c r="AP129" s="56"/>
      <c r="AQ129" s="56"/>
      <c r="AR129" s="56"/>
      <c r="AS129" s="56"/>
      <c r="AT129" s="56"/>
      <c r="AU129" s="56"/>
      <c r="AV129" s="56"/>
      <c r="AW129" s="56"/>
      <c r="AX129" s="56"/>
      <c r="AY129" s="56"/>
      <c r="AZ129" s="56"/>
    </row>
    <row r="130" spans="1:52">
      <c r="A130" s="56"/>
      <c r="B130" s="56"/>
      <c r="C130" s="56"/>
      <c r="D130" s="56"/>
      <c r="E130" s="56"/>
      <c r="F130" s="56"/>
      <c r="G130" s="56"/>
      <c r="H130" s="67"/>
      <c r="I130" s="67"/>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c r="AK130" s="56"/>
      <c r="AL130" s="56"/>
      <c r="AM130" s="56"/>
      <c r="AN130" s="56"/>
      <c r="AO130" s="56"/>
      <c r="AP130" s="56"/>
      <c r="AQ130" s="56"/>
      <c r="AR130" s="56"/>
      <c r="AS130" s="56"/>
      <c r="AT130" s="56"/>
      <c r="AU130" s="56"/>
      <c r="AV130" s="56"/>
      <c r="AW130" s="56"/>
      <c r="AX130" s="56"/>
      <c r="AY130" s="56"/>
      <c r="AZ130" s="56"/>
    </row>
    <row r="131" spans="1:52">
      <c r="A131" s="56"/>
      <c r="B131" s="56"/>
      <c r="C131" s="56"/>
      <c r="D131" s="56"/>
      <c r="E131" s="56"/>
      <c r="F131" s="56"/>
      <c r="G131" s="56"/>
      <c r="H131" s="67"/>
      <c r="I131" s="67"/>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c r="AK131" s="56"/>
      <c r="AL131" s="56"/>
      <c r="AM131" s="56"/>
      <c r="AN131" s="56"/>
      <c r="AO131" s="56"/>
      <c r="AP131" s="56"/>
      <c r="AQ131" s="56"/>
      <c r="AR131" s="56"/>
      <c r="AS131" s="56"/>
      <c r="AT131" s="56"/>
      <c r="AU131" s="56"/>
      <c r="AV131" s="56"/>
      <c r="AW131" s="56"/>
      <c r="AX131" s="56"/>
      <c r="AY131" s="56"/>
      <c r="AZ131" s="56"/>
    </row>
    <row r="132" spans="1:52">
      <c r="A132" s="56"/>
      <c r="B132" s="56"/>
      <c r="C132" s="56"/>
      <c r="D132" s="56"/>
      <c r="E132" s="56"/>
      <c r="F132" s="56"/>
      <c r="G132" s="56"/>
      <c r="H132" s="67"/>
      <c r="I132" s="67"/>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c r="AK132" s="56"/>
      <c r="AL132" s="56"/>
      <c r="AM132" s="56"/>
      <c r="AN132" s="56"/>
      <c r="AO132" s="56"/>
      <c r="AP132" s="56"/>
      <c r="AQ132" s="56"/>
      <c r="AR132" s="56"/>
      <c r="AS132" s="56"/>
      <c r="AT132" s="56"/>
      <c r="AU132" s="56"/>
      <c r="AV132" s="56"/>
      <c r="AW132" s="56"/>
      <c r="AX132" s="56"/>
      <c r="AY132" s="56"/>
      <c r="AZ132" s="56"/>
    </row>
    <row r="133" spans="1:52">
      <c r="A133" s="56"/>
      <c r="B133" s="56"/>
      <c r="C133" s="56"/>
      <c r="D133" s="56"/>
      <c r="E133" s="56"/>
      <c r="F133" s="56"/>
      <c r="G133" s="56"/>
      <c r="H133" s="67"/>
      <c r="I133" s="67"/>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c r="AK133" s="56"/>
      <c r="AL133" s="56"/>
      <c r="AM133" s="56"/>
      <c r="AN133" s="56"/>
      <c r="AO133" s="56"/>
      <c r="AP133" s="56"/>
      <c r="AQ133" s="56"/>
      <c r="AR133" s="56"/>
      <c r="AS133" s="56"/>
      <c r="AT133" s="56"/>
      <c r="AU133" s="56"/>
      <c r="AV133" s="56"/>
      <c r="AW133" s="56"/>
      <c r="AX133" s="56"/>
      <c r="AY133" s="56"/>
      <c r="AZ133" s="56"/>
    </row>
    <row r="134" spans="1:52">
      <c r="A134" s="56"/>
      <c r="B134" s="56"/>
      <c r="C134" s="56"/>
      <c r="D134" s="56"/>
      <c r="E134" s="56"/>
      <c r="F134" s="56"/>
      <c r="G134" s="56"/>
      <c r="H134" s="67"/>
      <c r="I134" s="67"/>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c r="AK134" s="56"/>
      <c r="AL134" s="56"/>
      <c r="AM134" s="56"/>
      <c r="AN134" s="56"/>
      <c r="AO134" s="56"/>
      <c r="AP134" s="56"/>
      <c r="AQ134" s="56"/>
      <c r="AR134" s="56"/>
      <c r="AS134" s="56"/>
      <c r="AT134" s="56"/>
      <c r="AU134" s="56"/>
      <c r="AV134" s="56"/>
      <c r="AW134" s="56"/>
      <c r="AX134" s="56"/>
      <c r="AY134" s="56"/>
      <c r="AZ134" s="56"/>
    </row>
    <row r="135" spans="1:52">
      <c r="A135" s="56"/>
      <c r="B135" s="56"/>
      <c r="C135" s="56"/>
      <c r="D135" s="56"/>
      <c r="E135" s="56"/>
      <c r="F135" s="56"/>
      <c r="G135" s="56"/>
      <c r="H135" s="67"/>
      <c r="I135" s="67"/>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c r="AK135" s="56"/>
      <c r="AL135" s="56"/>
      <c r="AM135" s="56"/>
      <c r="AN135" s="56"/>
      <c r="AO135" s="56"/>
      <c r="AP135" s="56"/>
      <c r="AQ135" s="56"/>
      <c r="AR135" s="56"/>
      <c r="AS135" s="56"/>
      <c r="AT135" s="56"/>
      <c r="AU135" s="56"/>
      <c r="AV135" s="56"/>
      <c r="AW135" s="56"/>
      <c r="AX135" s="56"/>
      <c r="AY135" s="56"/>
      <c r="AZ135" s="56"/>
    </row>
    <row r="136" spans="1:52">
      <c r="A136" s="56"/>
      <c r="B136" s="56"/>
      <c r="C136" s="56"/>
      <c r="D136" s="56"/>
      <c r="E136" s="56"/>
      <c r="F136" s="56"/>
      <c r="G136" s="56"/>
      <c r="H136" s="67"/>
      <c r="I136" s="67"/>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c r="AK136" s="56"/>
      <c r="AL136" s="56"/>
      <c r="AM136" s="56"/>
      <c r="AN136" s="56"/>
      <c r="AO136" s="56"/>
      <c r="AP136" s="56"/>
      <c r="AQ136" s="56"/>
      <c r="AR136" s="56"/>
      <c r="AS136" s="56"/>
      <c r="AT136" s="56"/>
      <c r="AU136" s="56"/>
      <c r="AV136" s="56"/>
      <c r="AW136" s="56"/>
      <c r="AX136" s="56"/>
      <c r="AY136" s="56"/>
      <c r="AZ136" s="56"/>
    </row>
    <row r="137" spans="1:52">
      <c r="A137" s="56"/>
      <c r="B137" s="56"/>
      <c r="C137" s="56"/>
      <c r="D137" s="56"/>
      <c r="E137" s="56"/>
      <c r="F137" s="56"/>
      <c r="G137" s="56"/>
      <c r="H137" s="67"/>
      <c r="I137" s="67"/>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c r="AK137" s="56"/>
      <c r="AL137" s="56"/>
      <c r="AM137" s="56"/>
      <c r="AN137" s="56"/>
      <c r="AO137" s="56"/>
      <c r="AP137" s="56"/>
      <c r="AQ137" s="56"/>
      <c r="AR137" s="56"/>
      <c r="AS137" s="56"/>
      <c r="AT137" s="56"/>
      <c r="AU137" s="56"/>
      <c r="AV137" s="56"/>
      <c r="AW137" s="56"/>
      <c r="AX137" s="56"/>
      <c r="AY137" s="56"/>
      <c r="AZ137" s="56"/>
    </row>
    <row r="138" spans="1:52">
      <c r="A138" s="56"/>
      <c r="B138" s="56"/>
      <c r="C138" s="56"/>
      <c r="D138" s="56"/>
      <c r="E138" s="56"/>
      <c r="F138" s="56"/>
      <c r="G138" s="56"/>
      <c r="H138" s="67"/>
      <c r="I138" s="67"/>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c r="AK138" s="56"/>
      <c r="AL138" s="56"/>
      <c r="AM138" s="56"/>
      <c r="AN138" s="56"/>
      <c r="AO138" s="56"/>
      <c r="AP138" s="56"/>
      <c r="AQ138" s="56"/>
      <c r="AR138" s="56"/>
      <c r="AS138" s="56"/>
      <c r="AT138" s="56"/>
      <c r="AU138" s="56"/>
      <c r="AV138" s="56"/>
      <c r="AW138" s="56"/>
      <c r="AX138" s="56"/>
      <c r="AY138" s="56"/>
      <c r="AZ138" s="56"/>
    </row>
    <row r="139" spans="1:52">
      <c r="A139" s="56"/>
      <c r="B139" s="56"/>
      <c r="C139" s="56"/>
      <c r="D139" s="56"/>
      <c r="E139" s="56"/>
      <c r="F139" s="56"/>
      <c r="G139" s="56"/>
      <c r="H139" s="67"/>
      <c r="I139" s="67"/>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c r="AK139" s="56"/>
      <c r="AL139" s="56"/>
      <c r="AM139" s="56"/>
      <c r="AN139" s="56"/>
      <c r="AO139" s="56"/>
      <c r="AP139" s="56"/>
      <c r="AQ139" s="56"/>
      <c r="AR139" s="56"/>
      <c r="AS139" s="56"/>
      <c r="AT139" s="56"/>
      <c r="AU139" s="56"/>
      <c r="AV139" s="56"/>
      <c r="AW139" s="56"/>
      <c r="AX139" s="56"/>
      <c r="AY139" s="56"/>
      <c r="AZ139" s="56"/>
    </row>
    <row r="140" spans="1:52">
      <c r="A140" s="56"/>
      <c r="B140" s="56"/>
      <c r="C140" s="56"/>
      <c r="D140" s="56"/>
      <c r="E140" s="56"/>
      <c r="F140" s="56"/>
      <c r="G140" s="56"/>
      <c r="H140" s="67"/>
      <c r="I140" s="67"/>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c r="AK140" s="56"/>
      <c r="AL140" s="56"/>
      <c r="AM140" s="56"/>
      <c r="AN140" s="56"/>
      <c r="AO140" s="56"/>
      <c r="AP140" s="56"/>
      <c r="AQ140" s="56"/>
      <c r="AR140" s="56"/>
      <c r="AS140" s="56"/>
      <c r="AT140" s="56"/>
      <c r="AU140" s="56"/>
      <c r="AV140" s="56"/>
      <c r="AW140" s="56"/>
      <c r="AX140" s="56"/>
      <c r="AY140" s="56"/>
      <c r="AZ140" s="56"/>
    </row>
    <row r="141" spans="1:52">
      <c r="A141" s="56"/>
      <c r="B141" s="56"/>
      <c r="C141" s="56"/>
      <c r="D141" s="56"/>
      <c r="E141" s="56"/>
      <c r="F141" s="56"/>
      <c r="G141" s="56"/>
      <c r="H141" s="67"/>
      <c r="I141" s="67"/>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c r="AK141" s="56"/>
      <c r="AL141" s="56"/>
      <c r="AM141" s="56"/>
      <c r="AN141" s="56"/>
      <c r="AO141" s="56"/>
      <c r="AP141" s="56"/>
      <c r="AQ141" s="56"/>
      <c r="AR141" s="56"/>
      <c r="AS141" s="56"/>
      <c r="AT141" s="56"/>
      <c r="AU141" s="56"/>
      <c r="AV141" s="56"/>
      <c r="AW141" s="56"/>
      <c r="AX141" s="56"/>
      <c r="AY141" s="56"/>
      <c r="AZ141" s="56"/>
    </row>
    <row r="142" spans="1:52">
      <c r="A142" s="56"/>
      <c r="B142" s="56"/>
      <c r="C142" s="56"/>
      <c r="D142" s="56"/>
      <c r="E142" s="56"/>
      <c r="F142" s="56"/>
      <c r="G142" s="56"/>
      <c r="H142" s="67"/>
      <c r="I142" s="67"/>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c r="AK142" s="56"/>
      <c r="AL142" s="56"/>
      <c r="AM142" s="56"/>
      <c r="AN142" s="56"/>
      <c r="AO142" s="56"/>
      <c r="AP142" s="56"/>
      <c r="AQ142" s="56"/>
      <c r="AR142" s="56"/>
      <c r="AS142" s="56"/>
      <c r="AT142" s="56"/>
      <c r="AU142" s="56"/>
      <c r="AV142" s="56"/>
      <c r="AW142" s="56"/>
      <c r="AX142" s="56"/>
      <c r="AY142" s="56"/>
      <c r="AZ142" s="56"/>
    </row>
    <row r="143" spans="1:52">
      <c r="A143" s="56"/>
      <c r="B143" s="56"/>
      <c r="C143" s="56"/>
      <c r="D143" s="56"/>
      <c r="E143" s="56"/>
      <c r="F143" s="56"/>
      <c r="G143" s="56"/>
      <c r="H143" s="67"/>
      <c r="I143" s="67"/>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c r="AK143" s="56"/>
      <c r="AL143" s="56"/>
      <c r="AM143" s="56"/>
      <c r="AN143" s="56"/>
      <c r="AO143" s="56"/>
      <c r="AP143" s="56"/>
      <c r="AQ143" s="56"/>
      <c r="AR143" s="56"/>
      <c r="AS143" s="56"/>
      <c r="AT143" s="56"/>
      <c r="AU143" s="56"/>
      <c r="AV143" s="56"/>
      <c r="AW143" s="56"/>
      <c r="AX143" s="56"/>
      <c r="AY143" s="56"/>
      <c r="AZ143" s="56"/>
    </row>
    <row r="144" spans="1:52">
      <c r="A144" s="56"/>
      <c r="B144" s="56"/>
      <c r="C144" s="56"/>
      <c r="D144" s="56"/>
      <c r="E144" s="56"/>
      <c r="F144" s="56"/>
      <c r="G144" s="56"/>
      <c r="H144" s="67"/>
      <c r="I144" s="67"/>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c r="AK144" s="56"/>
      <c r="AL144" s="56"/>
      <c r="AM144" s="56"/>
      <c r="AN144" s="56"/>
      <c r="AO144" s="56"/>
      <c r="AP144" s="56"/>
      <c r="AQ144" s="56"/>
      <c r="AR144" s="56"/>
      <c r="AS144" s="56"/>
      <c r="AT144" s="56"/>
      <c r="AU144" s="56"/>
      <c r="AV144" s="56"/>
      <c r="AW144" s="56"/>
      <c r="AX144" s="56"/>
      <c r="AY144" s="56"/>
      <c r="AZ144" s="56"/>
    </row>
    <row r="145" spans="1:52">
      <c r="A145" s="56"/>
      <c r="B145" s="56"/>
      <c r="C145" s="56"/>
      <c r="D145" s="56"/>
      <c r="E145" s="56"/>
      <c r="F145" s="56"/>
      <c r="G145" s="56"/>
      <c r="H145" s="67"/>
      <c r="I145" s="67"/>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c r="AK145" s="56"/>
      <c r="AL145" s="56"/>
      <c r="AM145" s="56"/>
      <c r="AN145" s="56"/>
      <c r="AO145" s="56"/>
      <c r="AP145" s="56"/>
      <c r="AQ145" s="56"/>
      <c r="AR145" s="56"/>
      <c r="AS145" s="56"/>
      <c r="AT145" s="56"/>
      <c r="AU145" s="56"/>
      <c r="AV145" s="56"/>
      <c r="AW145" s="56"/>
      <c r="AX145" s="56"/>
      <c r="AY145" s="56"/>
      <c r="AZ145" s="56"/>
    </row>
    <row r="146" spans="1:52">
      <c r="A146" s="56"/>
      <c r="B146" s="56"/>
      <c r="C146" s="56"/>
      <c r="D146" s="56"/>
      <c r="E146" s="56"/>
      <c r="F146" s="56"/>
      <c r="G146" s="56"/>
      <c r="H146" s="67"/>
      <c r="I146" s="67"/>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c r="AK146" s="56"/>
      <c r="AL146" s="56"/>
      <c r="AM146" s="56"/>
      <c r="AN146" s="56"/>
      <c r="AO146" s="56"/>
      <c r="AP146" s="56"/>
      <c r="AQ146" s="56"/>
      <c r="AR146" s="56"/>
      <c r="AS146" s="56"/>
      <c r="AT146" s="56"/>
      <c r="AU146" s="56"/>
      <c r="AV146" s="56"/>
      <c r="AW146" s="56"/>
      <c r="AX146" s="56"/>
      <c r="AY146" s="56"/>
      <c r="AZ146" s="56"/>
    </row>
    <row r="147" spans="1:52">
      <c r="A147" s="56"/>
      <c r="B147" s="56"/>
      <c r="C147" s="56"/>
      <c r="D147" s="56"/>
      <c r="E147" s="56"/>
      <c r="F147" s="56"/>
      <c r="G147" s="56"/>
      <c r="H147" s="67"/>
      <c r="I147" s="67"/>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c r="AK147" s="56"/>
      <c r="AL147" s="56"/>
      <c r="AM147" s="56"/>
      <c r="AN147" s="56"/>
      <c r="AO147" s="56"/>
      <c r="AP147" s="56"/>
      <c r="AQ147" s="56"/>
      <c r="AR147" s="56"/>
      <c r="AS147" s="56"/>
      <c r="AT147" s="56"/>
      <c r="AU147" s="56"/>
      <c r="AV147" s="56"/>
      <c r="AW147" s="56"/>
      <c r="AX147" s="56"/>
      <c r="AY147" s="56"/>
      <c r="AZ147" s="56"/>
    </row>
    <row r="148" spans="1:52">
      <c r="A148" s="56"/>
      <c r="B148" s="56"/>
      <c r="C148" s="56"/>
      <c r="D148" s="56"/>
      <c r="E148" s="56"/>
      <c r="F148" s="56"/>
      <c r="G148" s="56"/>
      <c r="H148" s="67"/>
      <c r="I148" s="67"/>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c r="AK148" s="56"/>
      <c r="AL148" s="56"/>
      <c r="AM148" s="56"/>
      <c r="AN148" s="56"/>
      <c r="AO148" s="56"/>
      <c r="AP148" s="56"/>
      <c r="AQ148" s="56"/>
      <c r="AR148" s="56"/>
      <c r="AS148" s="56"/>
      <c r="AT148" s="56"/>
      <c r="AU148" s="56"/>
      <c r="AV148" s="56"/>
      <c r="AW148" s="56"/>
      <c r="AX148" s="56"/>
      <c r="AY148" s="56"/>
      <c r="AZ148" s="56"/>
    </row>
    <row r="149" spans="1:52">
      <c r="A149" s="56"/>
      <c r="B149" s="56"/>
      <c r="C149" s="56"/>
      <c r="D149" s="56"/>
      <c r="E149" s="56"/>
      <c r="F149" s="56"/>
      <c r="G149" s="56"/>
      <c r="H149" s="67"/>
      <c r="I149" s="67"/>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c r="AK149" s="56"/>
      <c r="AL149" s="56"/>
      <c r="AM149" s="56"/>
      <c r="AN149" s="56"/>
      <c r="AO149" s="56"/>
      <c r="AP149" s="56"/>
      <c r="AQ149" s="56"/>
      <c r="AR149" s="56"/>
      <c r="AS149" s="56"/>
      <c r="AT149" s="56"/>
      <c r="AU149" s="56"/>
      <c r="AV149" s="56"/>
      <c r="AW149" s="56"/>
      <c r="AX149" s="56"/>
      <c r="AY149" s="56"/>
      <c r="AZ149" s="56"/>
    </row>
    <row r="150" spans="1:52">
      <c r="A150" s="56"/>
      <c r="B150" s="56"/>
      <c r="C150" s="56"/>
      <c r="D150" s="56"/>
      <c r="E150" s="56"/>
      <c r="F150" s="56"/>
      <c r="G150" s="56"/>
      <c r="H150" s="67"/>
      <c r="I150" s="67"/>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c r="AK150" s="56"/>
      <c r="AL150" s="56"/>
      <c r="AM150" s="56"/>
      <c r="AN150" s="56"/>
      <c r="AO150" s="56"/>
      <c r="AP150" s="56"/>
      <c r="AQ150" s="56"/>
      <c r="AR150" s="56"/>
      <c r="AS150" s="56"/>
      <c r="AT150" s="56"/>
      <c r="AU150" s="56"/>
      <c r="AV150" s="56"/>
      <c r="AW150" s="56"/>
      <c r="AX150" s="56"/>
      <c r="AY150" s="56"/>
      <c r="AZ150" s="56"/>
    </row>
    <row r="151" spans="1:52">
      <c r="A151" s="56"/>
      <c r="B151" s="56"/>
      <c r="C151" s="56"/>
      <c r="D151" s="56"/>
      <c r="E151" s="56"/>
      <c r="F151" s="56"/>
      <c r="G151" s="56"/>
      <c r="H151" s="67"/>
      <c r="I151" s="67"/>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c r="AK151" s="56"/>
      <c r="AL151" s="56"/>
      <c r="AM151" s="56"/>
      <c r="AN151" s="56"/>
      <c r="AO151" s="56"/>
      <c r="AP151" s="56"/>
      <c r="AQ151" s="56"/>
      <c r="AR151" s="56"/>
      <c r="AS151" s="56"/>
      <c r="AT151" s="56"/>
      <c r="AU151" s="56"/>
      <c r="AV151" s="56"/>
      <c r="AW151" s="56"/>
      <c r="AX151" s="56"/>
      <c r="AY151" s="56"/>
      <c r="AZ151" s="56"/>
    </row>
    <row r="152" spans="1:52">
      <c r="A152" s="56"/>
      <c r="B152" s="56"/>
      <c r="C152" s="56"/>
      <c r="D152" s="56"/>
      <c r="E152" s="56"/>
      <c r="F152" s="56"/>
      <c r="G152" s="56"/>
      <c r="H152" s="67"/>
      <c r="I152" s="67"/>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c r="AK152" s="56"/>
      <c r="AL152" s="56"/>
      <c r="AM152" s="56"/>
      <c r="AN152" s="56"/>
      <c r="AO152" s="56"/>
      <c r="AP152" s="56"/>
      <c r="AQ152" s="56"/>
      <c r="AR152" s="56"/>
      <c r="AS152" s="56"/>
      <c r="AT152" s="56"/>
      <c r="AU152" s="56"/>
      <c r="AV152" s="56"/>
      <c r="AW152" s="56"/>
      <c r="AX152" s="56"/>
      <c r="AY152" s="56"/>
      <c r="AZ152" s="56"/>
    </row>
    <row r="153" spans="1:52">
      <c r="A153" s="56"/>
      <c r="B153" s="56"/>
      <c r="C153" s="56"/>
      <c r="D153" s="56"/>
      <c r="E153" s="56"/>
      <c r="F153" s="56"/>
      <c r="G153" s="56"/>
      <c r="H153" s="67"/>
      <c r="I153" s="67"/>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c r="AK153" s="56"/>
      <c r="AL153" s="56"/>
      <c r="AM153" s="56"/>
      <c r="AN153" s="56"/>
      <c r="AO153" s="56"/>
      <c r="AP153" s="56"/>
      <c r="AQ153" s="56"/>
      <c r="AR153" s="56"/>
      <c r="AS153" s="56"/>
      <c r="AT153" s="56"/>
      <c r="AU153" s="56"/>
      <c r="AV153" s="56"/>
      <c r="AW153" s="56"/>
      <c r="AX153" s="56"/>
      <c r="AY153" s="56"/>
      <c r="AZ153" s="56"/>
    </row>
    <row r="154" spans="1:52">
      <c r="A154" s="56"/>
      <c r="B154" s="56"/>
      <c r="C154" s="56"/>
      <c r="D154" s="56"/>
      <c r="E154" s="56"/>
      <c r="F154" s="56"/>
      <c r="G154" s="56"/>
      <c r="H154" s="67"/>
      <c r="I154" s="67"/>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c r="AK154" s="56"/>
      <c r="AL154" s="56"/>
      <c r="AM154" s="56"/>
      <c r="AN154" s="56"/>
      <c r="AO154" s="56"/>
      <c r="AP154" s="56"/>
      <c r="AQ154" s="56"/>
      <c r="AR154" s="56"/>
      <c r="AS154" s="56"/>
      <c r="AT154" s="56"/>
      <c r="AU154" s="56"/>
      <c r="AV154" s="56"/>
      <c r="AW154" s="56"/>
      <c r="AX154" s="56"/>
      <c r="AY154" s="56"/>
      <c r="AZ154" s="56"/>
    </row>
    <row r="155" spans="1:52">
      <c r="A155" s="56"/>
      <c r="B155" s="56"/>
      <c r="C155" s="56"/>
      <c r="D155" s="56"/>
      <c r="E155" s="56"/>
      <c r="F155" s="56"/>
      <c r="G155" s="56"/>
      <c r="H155" s="67"/>
      <c r="I155" s="67"/>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c r="AK155" s="56"/>
      <c r="AL155" s="56"/>
      <c r="AM155" s="56"/>
      <c r="AN155" s="56"/>
      <c r="AO155" s="56"/>
      <c r="AP155" s="56"/>
      <c r="AQ155" s="56"/>
      <c r="AR155" s="56"/>
      <c r="AS155" s="56"/>
      <c r="AT155" s="56"/>
      <c r="AU155" s="56"/>
      <c r="AV155" s="56"/>
      <c r="AW155" s="56"/>
      <c r="AX155" s="56"/>
      <c r="AY155" s="56"/>
      <c r="AZ155" s="56"/>
    </row>
    <row r="156" spans="1:52">
      <c r="A156" s="56"/>
      <c r="B156" s="56"/>
      <c r="C156" s="56"/>
      <c r="D156" s="56"/>
      <c r="E156" s="56"/>
      <c r="F156" s="56"/>
      <c r="G156" s="56"/>
      <c r="H156" s="67"/>
      <c r="I156" s="67"/>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c r="AK156" s="56"/>
      <c r="AL156" s="56"/>
      <c r="AM156" s="56"/>
      <c r="AN156" s="56"/>
      <c r="AO156" s="56"/>
      <c r="AP156" s="56"/>
      <c r="AQ156" s="56"/>
      <c r="AR156" s="56"/>
      <c r="AS156" s="56"/>
      <c r="AT156" s="56"/>
      <c r="AU156" s="56"/>
      <c r="AV156" s="56"/>
      <c r="AW156" s="56"/>
      <c r="AX156" s="56"/>
      <c r="AY156" s="56"/>
      <c r="AZ156" s="56"/>
    </row>
    <row r="157" spans="1:52">
      <c r="A157" s="56"/>
      <c r="B157" s="56"/>
      <c r="C157" s="56"/>
      <c r="D157" s="56"/>
      <c r="E157" s="56"/>
      <c r="F157" s="56"/>
      <c r="G157" s="56"/>
      <c r="H157" s="67"/>
      <c r="I157" s="67"/>
      <c r="J157" s="56"/>
      <c r="K157" s="56"/>
      <c r="L157" s="56"/>
      <c r="M157" s="56"/>
      <c r="N157" s="56"/>
      <c r="O157" s="56"/>
      <c r="P157" s="56"/>
      <c r="Q157" s="56"/>
      <c r="R157" s="56"/>
      <c r="S157" s="56"/>
      <c r="T157" s="56"/>
      <c r="U157" s="56"/>
      <c r="V157" s="56"/>
      <c r="W157" s="56"/>
      <c r="X157" s="56"/>
      <c r="Y157" s="56"/>
      <c r="Z157" s="56"/>
      <c r="AA157" s="56"/>
      <c r="AB157" s="56"/>
      <c r="AC157" s="56"/>
      <c r="AD157" s="56"/>
      <c r="AE157" s="56"/>
      <c r="AF157" s="56"/>
      <c r="AG157" s="56"/>
      <c r="AH157" s="56"/>
      <c r="AI157" s="56"/>
      <c r="AJ157" s="56"/>
      <c r="AK157" s="56"/>
      <c r="AL157" s="56"/>
      <c r="AM157" s="56"/>
      <c r="AN157" s="56"/>
      <c r="AO157" s="56"/>
      <c r="AP157" s="56"/>
      <c r="AQ157" s="56"/>
      <c r="AR157" s="56"/>
      <c r="AS157" s="56"/>
      <c r="AT157" s="56"/>
      <c r="AU157" s="56"/>
      <c r="AV157" s="56"/>
      <c r="AW157" s="56"/>
      <c r="AX157" s="56"/>
      <c r="AY157" s="56"/>
      <c r="AZ157" s="56"/>
    </row>
    <row r="158" spans="1:52">
      <c r="A158" s="56"/>
      <c r="B158" s="56"/>
      <c r="C158" s="56"/>
      <c r="D158" s="56"/>
      <c r="E158" s="56"/>
      <c r="F158" s="56"/>
      <c r="G158" s="56"/>
      <c r="H158" s="67"/>
      <c r="I158" s="67"/>
      <c r="J158" s="56"/>
      <c r="K158" s="56"/>
      <c r="L158" s="56"/>
      <c r="M158" s="56"/>
      <c r="N158" s="56"/>
      <c r="O158" s="56"/>
      <c r="P158" s="56"/>
      <c r="Q158" s="56"/>
      <c r="R158" s="56"/>
      <c r="S158" s="56"/>
      <c r="T158" s="56"/>
      <c r="U158" s="56"/>
      <c r="V158" s="56"/>
      <c r="W158" s="56"/>
      <c r="X158" s="56"/>
      <c r="Y158" s="56"/>
      <c r="Z158" s="56"/>
      <c r="AA158" s="56"/>
      <c r="AB158" s="56"/>
      <c r="AC158" s="56"/>
      <c r="AD158" s="56"/>
      <c r="AE158" s="56"/>
      <c r="AF158" s="56"/>
      <c r="AG158" s="56"/>
      <c r="AH158" s="56"/>
      <c r="AI158" s="56"/>
      <c r="AJ158" s="56"/>
      <c r="AK158" s="56"/>
      <c r="AL158" s="56"/>
      <c r="AM158" s="56"/>
      <c r="AN158" s="56"/>
      <c r="AO158" s="56"/>
      <c r="AP158" s="56"/>
      <c r="AQ158" s="56"/>
      <c r="AR158" s="56"/>
      <c r="AS158" s="56"/>
      <c r="AT158" s="56"/>
      <c r="AU158" s="56"/>
      <c r="AV158" s="56"/>
      <c r="AW158" s="56"/>
      <c r="AX158" s="56"/>
      <c r="AY158" s="56"/>
      <c r="AZ158" s="56"/>
    </row>
    <row r="159" spans="1:52">
      <c r="A159" s="56"/>
      <c r="B159" s="56"/>
      <c r="C159" s="56"/>
      <c r="D159" s="56"/>
      <c r="E159" s="56"/>
      <c r="F159" s="56"/>
      <c r="G159" s="56"/>
      <c r="H159" s="67"/>
      <c r="I159" s="67"/>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6"/>
      <c r="AN159" s="56"/>
      <c r="AO159" s="56"/>
      <c r="AP159" s="56"/>
      <c r="AQ159" s="56"/>
      <c r="AR159" s="56"/>
      <c r="AS159" s="56"/>
      <c r="AT159" s="56"/>
      <c r="AU159" s="56"/>
      <c r="AV159" s="56"/>
      <c r="AW159" s="56"/>
      <c r="AX159" s="56"/>
      <c r="AY159" s="56"/>
      <c r="AZ159" s="56"/>
    </row>
    <row r="160" spans="1:52">
      <c r="A160" s="56"/>
      <c r="B160" s="56"/>
      <c r="C160" s="56"/>
      <c r="D160" s="56"/>
      <c r="E160" s="56"/>
      <c r="F160" s="56"/>
      <c r="G160" s="56"/>
      <c r="H160" s="67"/>
      <c r="I160" s="67"/>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row>
    <row r="161" spans="1:52">
      <c r="A161" s="56"/>
      <c r="B161" s="56"/>
      <c r="C161" s="56"/>
      <c r="D161" s="56"/>
      <c r="E161" s="56"/>
      <c r="F161" s="56"/>
      <c r="G161" s="56"/>
      <c r="H161" s="67"/>
      <c r="I161" s="67"/>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6"/>
      <c r="AN161" s="56"/>
      <c r="AO161" s="56"/>
      <c r="AP161" s="56"/>
      <c r="AQ161" s="56"/>
      <c r="AR161" s="56"/>
      <c r="AS161" s="56"/>
      <c r="AT161" s="56"/>
      <c r="AU161" s="56"/>
      <c r="AV161" s="56"/>
      <c r="AW161" s="56"/>
      <c r="AX161" s="56"/>
      <c r="AY161" s="56"/>
      <c r="AZ161" s="56"/>
    </row>
    <row r="162" spans="1:52">
      <c r="A162" s="56"/>
      <c r="B162" s="56"/>
      <c r="C162" s="56"/>
      <c r="D162" s="56"/>
      <c r="E162" s="56"/>
      <c r="F162" s="56"/>
      <c r="G162" s="56"/>
      <c r="H162" s="67"/>
      <c r="I162" s="67"/>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6"/>
      <c r="AI162" s="56"/>
      <c r="AJ162" s="56"/>
      <c r="AK162" s="56"/>
      <c r="AL162" s="56"/>
      <c r="AM162" s="56"/>
      <c r="AN162" s="56"/>
      <c r="AO162" s="56"/>
      <c r="AP162" s="56"/>
      <c r="AQ162" s="56"/>
      <c r="AR162" s="56"/>
      <c r="AS162" s="56"/>
      <c r="AT162" s="56"/>
      <c r="AU162" s="56"/>
      <c r="AV162" s="56"/>
      <c r="AW162" s="56"/>
      <c r="AX162" s="56"/>
      <c r="AY162" s="56"/>
      <c r="AZ162" s="56"/>
    </row>
    <row r="163" spans="1:52">
      <c r="A163" s="56"/>
      <c r="B163" s="56"/>
      <c r="C163" s="56"/>
      <c r="D163" s="56"/>
      <c r="E163" s="56"/>
      <c r="F163" s="56"/>
      <c r="G163" s="56"/>
      <c r="H163" s="67"/>
      <c r="I163" s="67"/>
      <c r="J163" s="56"/>
      <c r="K163" s="56"/>
      <c r="L163" s="56"/>
      <c r="M163" s="56"/>
      <c r="N163" s="56"/>
      <c r="O163" s="56"/>
      <c r="P163" s="56"/>
      <c r="Q163" s="56"/>
      <c r="R163" s="56"/>
      <c r="S163" s="56"/>
      <c r="T163" s="56"/>
      <c r="U163" s="56"/>
      <c r="V163" s="56"/>
      <c r="W163" s="56"/>
      <c r="X163" s="56"/>
      <c r="Y163" s="56"/>
      <c r="Z163" s="56"/>
      <c r="AA163" s="56"/>
      <c r="AB163" s="56"/>
      <c r="AC163" s="56"/>
      <c r="AD163" s="56"/>
      <c r="AE163" s="56"/>
      <c r="AF163" s="56"/>
      <c r="AG163" s="56"/>
      <c r="AH163" s="56"/>
      <c r="AI163" s="56"/>
      <c r="AJ163" s="56"/>
      <c r="AK163" s="56"/>
      <c r="AL163" s="56"/>
      <c r="AM163" s="56"/>
      <c r="AN163" s="56"/>
      <c r="AO163" s="56"/>
      <c r="AP163" s="56"/>
      <c r="AQ163" s="56"/>
      <c r="AR163" s="56"/>
      <c r="AS163" s="56"/>
      <c r="AT163" s="56"/>
      <c r="AU163" s="56"/>
      <c r="AV163" s="56"/>
      <c r="AW163" s="56"/>
      <c r="AX163" s="56"/>
      <c r="AY163" s="56"/>
      <c r="AZ163" s="56"/>
    </row>
    <row r="164" spans="1:52">
      <c r="A164" s="56"/>
      <c r="B164" s="56"/>
      <c r="C164" s="56"/>
      <c r="D164" s="56"/>
      <c r="E164" s="56"/>
      <c r="F164" s="56"/>
      <c r="G164" s="56"/>
      <c r="H164" s="67"/>
      <c r="I164" s="67"/>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6"/>
      <c r="AI164" s="56"/>
      <c r="AJ164" s="56"/>
      <c r="AK164" s="56"/>
      <c r="AL164" s="56"/>
      <c r="AM164" s="56"/>
      <c r="AN164" s="56"/>
      <c r="AO164" s="56"/>
      <c r="AP164" s="56"/>
      <c r="AQ164" s="56"/>
      <c r="AR164" s="56"/>
      <c r="AS164" s="56"/>
      <c r="AT164" s="56"/>
      <c r="AU164" s="56"/>
      <c r="AV164" s="56"/>
      <c r="AW164" s="56"/>
      <c r="AX164" s="56"/>
      <c r="AY164" s="56"/>
      <c r="AZ164" s="56"/>
    </row>
    <row r="165" spans="1:52">
      <c r="A165" s="56"/>
      <c r="B165" s="56"/>
      <c r="C165" s="56"/>
      <c r="D165" s="56"/>
      <c r="E165" s="56"/>
      <c r="F165" s="56"/>
      <c r="G165" s="56"/>
      <c r="H165" s="67"/>
      <c r="I165" s="67"/>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6"/>
      <c r="AI165" s="56"/>
      <c r="AJ165" s="56"/>
      <c r="AK165" s="56"/>
      <c r="AL165" s="56"/>
      <c r="AM165" s="56"/>
      <c r="AN165" s="56"/>
      <c r="AO165" s="56"/>
      <c r="AP165" s="56"/>
      <c r="AQ165" s="56"/>
      <c r="AR165" s="56"/>
      <c r="AS165" s="56"/>
      <c r="AT165" s="56"/>
      <c r="AU165" s="56"/>
      <c r="AV165" s="56"/>
      <c r="AW165" s="56"/>
      <c r="AX165" s="56"/>
      <c r="AY165" s="56"/>
      <c r="AZ165" s="56"/>
    </row>
    <row r="166" spans="1:52">
      <c r="A166" s="56"/>
      <c r="B166" s="56"/>
      <c r="C166" s="56"/>
      <c r="D166" s="56"/>
      <c r="E166" s="56"/>
      <c r="F166" s="56"/>
      <c r="G166" s="56"/>
      <c r="H166" s="67"/>
      <c r="I166" s="67"/>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6"/>
      <c r="AI166" s="56"/>
      <c r="AJ166" s="56"/>
      <c r="AK166" s="56"/>
      <c r="AL166" s="56"/>
      <c r="AM166" s="56"/>
      <c r="AN166" s="56"/>
      <c r="AO166" s="56"/>
      <c r="AP166" s="56"/>
      <c r="AQ166" s="56"/>
      <c r="AR166" s="56"/>
      <c r="AS166" s="56"/>
      <c r="AT166" s="56"/>
      <c r="AU166" s="56"/>
      <c r="AV166" s="56"/>
      <c r="AW166" s="56"/>
      <c r="AX166" s="56"/>
      <c r="AY166" s="56"/>
      <c r="AZ166" s="56"/>
    </row>
    <row r="167" spans="1:52">
      <c r="A167" s="56"/>
      <c r="B167" s="56"/>
      <c r="C167" s="56"/>
      <c r="D167" s="56"/>
      <c r="E167" s="56"/>
      <c r="F167" s="56"/>
      <c r="G167" s="56"/>
      <c r="H167" s="67"/>
      <c r="I167" s="67"/>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6"/>
      <c r="AI167" s="56"/>
      <c r="AJ167" s="56"/>
      <c r="AK167" s="56"/>
      <c r="AL167" s="56"/>
      <c r="AM167" s="56"/>
      <c r="AN167" s="56"/>
      <c r="AO167" s="56"/>
      <c r="AP167" s="56"/>
      <c r="AQ167" s="56"/>
      <c r="AR167" s="56"/>
      <c r="AS167" s="56"/>
      <c r="AT167" s="56"/>
      <c r="AU167" s="56"/>
      <c r="AV167" s="56"/>
      <c r="AW167" s="56"/>
      <c r="AX167" s="56"/>
      <c r="AY167" s="56"/>
      <c r="AZ167" s="56"/>
    </row>
    <row r="168" spans="1:52">
      <c r="A168" s="56"/>
      <c r="B168" s="56"/>
      <c r="C168" s="56"/>
      <c r="D168" s="56"/>
      <c r="E168" s="56"/>
      <c r="F168" s="56"/>
      <c r="G168" s="56"/>
      <c r="H168" s="67"/>
      <c r="I168" s="67"/>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6"/>
      <c r="AI168" s="56"/>
      <c r="AJ168" s="56"/>
      <c r="AK168" s="56"/>
      <c r="AL168" s="56"/>
      <c r="AM168" s="56"/>
      <c r="AN168" s="56"/>
      <c r="AO168" s="56"/>
      <c r="AP168" s="56"/>
      <c r="AQ168" s="56"/>
      <c r="AR168" s="56"/>
      <c r="AS168" s="56"/>
      <c r="AT168" s="56"/>
      <c r="AU168" s="56"/>
      <c r="AV168" s="56"/>
      <c r="AW168" s="56"/>
      <c r="AX168" s="56"/>
      <c r="AY168" s="56"/>
      <c r="AZ168" s="56"/>
    </row>
    <row r="169" spans="1:52">
      <c r="A169" s="56"/>
      <c r="B169" s="56"/>
      <c r="C169" s="56"/>
      <c r="D169" s="56"/>
      <c r="E169" s="56"/>
      <c r="F169" s="56"/>
      <c r="G169" s="56"/>
      <c r="H169" s="67"/>
      <c r="I169" s="67"/>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6"/>
      <c r="AI169" s="56"/>
      <c r="AJ169" s="56"/>
      <c r="AK169" s="56"/>
      <c r="AL169" s="56"/>
      <c r="AM169" s="56"/>
      <c r="AN169" s="56"/>
      <c r="AO169" s="56"/>
      <c r="AP169" s="56"/>
      <c r="AQ169" s="56"/>
      <c r="AR169" s="56"/>
      <c r="AS169" s="56"/>
      <c r="AT169" s="56"/>
      <c r="AU169" s="56"/>
      <c r="AV169" s="56"/>
      <c r="AW169" s="56"/>
      <c r="AX169" s="56"/>
      <c r="AY169" s="56"/>
      <c r="AZ169" s="56"/>
    </row>
    <row r="170" spans="1:52">
      <c r="A170" s="56"/>
      <c r="B170" s="56"/>
      <c r="C170" s="56"/>
      <c r="D170" s="56"/>
      <c r="E170" s="56"/>
      <c r="F170" s="56"/>
      <c r="G170" s="56"/>
      <c r="H170" s="67"/>
      <c r="I170" s="67"/>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6"/>
      <c r="AI170" s="56"/>
      <c r="AJ170" s="56"/>
      <c r="AK170" s="56"/>
      <c r="AL170" s="56"/>
      <c r="AM170" s="56"/>
      <c r="AN170" s="56"/>
      <c r="AO170" s="56"/>
      <c r="AP170" s="56"/>
      <c r="AQ170" s="56"/>
      <c r="AR170" s="56"/>
      <c r="AS170" s="56"/>
      <c r="AT170" s="56"/>
      <c r="AU170" s="56"/>
      <c r="AV170" s="56"/>
      <c r="AW170" s="56"/>
      <c r="AX170" s="56"/>
      <c r="AY170" s="56"/>
      <c r="AZ170" s="56"/>
    </row>
    <row r="171" spans="1:52">
      <c r="A171" s="56"/>
      <c r="B171" s="56"/>
      <c r="C171" s="56"/>
      <c r="D171" s="56"/>
      <c r="E171" s="56"/>
      <c r="F171" s="56"/>
      <c r="G171" s="56"/>
      <c r="H171" s="67"/>
      <c r="I171" s="67"/>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6"/>
      <c r="AI171" s="56"/>
      <c r="AJ171" s="56"/>
      <c r="AK171" s="56"/>
      <c r="AL171" s="56"/>
      <c r="AM171" s="56"/>
      <c r="AN171" s="56"/>
      <c r="AO171" s="56"/>
      <c r="AP171" s="56"/>
      <c r="AQ171" s="56"/>
      <c r="AR171" s="56"/>
      <c r="AS171" s="56"/>
      <c r="AT171" s="56"/>
      <c r="AU171" s="56"/>
      <c r="AV171" s="56"/>
      <c r="AW171" s="56"/>
      <c r="AX171" s="56"/>
      <c r="AY171" s="56"/>
      <c r="AZ171" s="56"/>
    </row>
    <row r="172" spans="1:52">
      <c r="A172" s="56"/>
      <c r="B172" s="56"/>
      <c r="C172" s="56"/>
      <c r="D172" s="56"/>
      <c r="E172" s="56"/>
      <c r="F172" s="56"/>
      <c r="G172" s="56"/>
      <c r="H172" s="67"/>
      <c r="I172" s="67"/>
      <c r="J172" s="56"/>
      <c r="K172" s="56"/>
      <c r="L172" s="56"/>
      <c r="M172" s="56"/>
      <c r="N172" s="56"/>
      <c r="O172" s="56"/>
      <c r="P172" s="56"/>
      <c r="Q172" s="56"/>
      <c r="R172" s="56"/>
      <c r="S172" s="56"/>
      <c r="T172" s="56"/>
      <c r="U172" s="56"/>
      <c r="V172" s="56"/>
      <c r="W172" s="56"/>
      <c r="X172" s="56"/>
      <c r="Y172" s="56"/>
      <c r="Z172" s="56"/>
      <c r="AA172" s="56"/>
      <c r="AB172" s="56"/>
      <c r="AC172" s="56"/>
      <c r="AD172" s="56"/>
      <c r="AE172" s="56"/>
      <c r="AF172" s="56"/>
      <c r="AG172" s="56"/>
      <c r="AH172" s="56"/>
      <c r="AI172" s="56"/>
      <c r="AJ172" s="56"/>
      <c r="AK172" s="56"/>
      <c r="AL172" s="56"/>
      <c r="AM172" s="56"/>
      <c r="AN172" s="56"/>
      <c r="AO172" s="56"/>
      <c r="AP172" s="56"/>
      <c r="AQ172" s="56"/>
      <c r="AR172" s="56"/>
      <c r="AS172" s="56"/>
      <c r="AT172" s="56"/>
      <c r="AU172" s="56"/>
      <c r="AV172" s="56"/>
      <c r="AW172" s="56"/>
      <c r="AX172" s="56"/>
      <c r="AY172" s="56"/>
      <c r="AZ172" s="56"/>
    </row>
    <row r="173" spans="1:52">
      <c r="A173" s="56"/>
      <c r="B173" s="56"/>
      <c r="C173" s="56"/>
      <c r="D173" s="56"/>
      <c r="E173" s="56"/>
      <c r="F173" s="56"/>
      <c r="G173" s="56"/>
      <c r="H173" s="67"/>
      <c r="I173" s="67"/>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6"/>
      <c r="AI173" s="56"/>
      <c r="AJ173" s="56"/>
      <c r="AK173" s="56"/>
      <c r="AL173" s="56"/>
      <c r="AM173" s="56"/>
      <c r="AN173" s="56"/>
      <c r="AO173" s="56"/>
      <c r="AP173" s="56"/>
      <c r="AQ173" s="56"/>
      <c r="AR173" s="56"/>
      <c r="AS173" s="56"/>
      <c r="AT173" s="56"/>
      <c r="AU173" s="56"/>
      <c r="AV173" s="56"/>
      <c r="AW173" s="56"/>
      <c r="AX173" s="56"/>
      <c r="AY173" s="56"/>
      <c r="AZ173" s="56"/>
    </row>
    <row r="174" spans="1:52">
      <c r="A174" s="56"/>
      <c r="B174" s="56"/>
      <c r="C174" s="56"/>
      <c r="D174" s="56"/>
      <c r="E174" s="56"/>
      <c r="F174" s="56"/>
      <c r="G174" s="56"/>
      <c r="H174" s="67"/>
      <c r="I174" s="67"/>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6"/>
      <c r="AI174" s="56"/>
      <c r="AJ174" s="56"/>
      <c r="AK174" s="56"/>
      <c r="AL174" s="56"/>
      <c r="AM174" s="56"/>
      <c r="AN174" s="56"/>
      <c r="AO174" s="56"/>
      <c r="AP174" s="56"/>
      <c r="AQ174" s="56"/>
      <c r="AR174" s="56"/>
      <c r="AS174" s="56"/>
      <c r="AT174" s="56"/>
      <c r="AU174" s="56"/>
      <c r="AV174" s="56"/>
      <c r="AW174" s="56"/>
      <c r="AX174" s="56"/>
      <c r="AY174" s="56"/>
      <c r="AZ174" s="56"/>
    </row>
    <row r="175" spans="1:52">
      <c r="A175" s="56"/>
      <c r="B175" s="56"/>
      <c r="C175" s="56"/>
      <c r="D175" s="56"/>
      <c r="E175" s="56"/>
      <c r="F175" s="56"/>
      <c r="G175" s="56"/>
      <c r="H175" s="67"/>
      <c r="I175" s="67"/>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6"/>
      <c r="AI175" s="56"/>
      <c r="AJ175" s="56"/>
      <c r="AK175" s="56"/>
      <c r="AL175" s="56"/>
      <c r="AM175" s="56"/>
      <c r="AN175" s="56"/>
      <c r="AO175" s="56"/>
      <c r="AP175" s="56"/>
      <c r="AQ175" s="56"/>
      <c r="AR175" s="56"/>
      <c r="AS175" s="56"/>
      <c r="AT175" s="56"/>
      <c r="AU175" s="56"/>
      <c r="AV175" s="56"/>
      <c r="AW175" s="56"/>
      <c r="AX175" s="56"/>
      <c r="AY175" s="56"/>
      <c r="AZ175" s="56"/>
    </row>
    <row r="176" spans="1:52">
      <c r="A176" s="56"/>
      <c r="B176" s="56"/>
      <c r="C176" s="56"/>
      <c r="D176" s="56"/>
      <c r="E176" s="56"/>
      <c r="F176" s="56"/>
      <c r="G176" s="56"/>
      <c r="H176" s="67"/>
      <c r="I176" s="67"/>
      <c r="J176" s="56"/>
      <c r="K176" s="56"/>
      <c r="L176" s="56"/>
      <c r="M176" s="56"/>
      <c r="N176" s="56"/>
      <c r="O176" s="56"/>
      <c r="P176" s="56"/>
      <c r="Q176" s="56"/>
      <c r="R176" s="56"/>
      <c r="S176" s="56"/>
      <c r="T176" s="56"/>
      <c r="U176" s="56"/>
      <c r="V176" s="56"/>
      <c r="W176" s="56"/>
      <c r="X176" s="56"/>
      <c r="Y176" s="56"/>
      <c r="Z176" s="56"/>
      <c r="AA176" s="56"/>
      <c r="AB176" s="56"/>
      <c r="AC176" s="56"/>
      <c r="AD176" s="56"/>
      <c r="AE176" s="56"/>
      <c r="AF176" s="56"/>
      <c r="AG176" s="56"/>
      <c r="AH176" s="56"/>
      <c r="AI176" s="56"/>
      <c r="AJ176" s="56"/>
      <c r="AK176" s="56"/>
      <c r="AL176" s="56"/>
      <c r="AM176" s="56"/>
      <c r="AN176" s="56"/>
      <c r="AO176" s="56"/>
      <c r="AP176" s="56"/>
      <c r="AQ176" s="56"/>
      <c r="AR176" s="56"/>
      <c r="AS176" s="56"/>
      <c r="AT176" s="56"/>
      <c r="AU176" s="56"/>
      <c r="AV176" s="56"/>
      <c r="AW176" s="56"/>
      <c r="AX176" s="56"/>
      <c r="AY176" s="56"/>
      <c r="AZ176" s="56"/>
    </row>
    <row r="177" spans="1:52">
      <c r="A177" s="56"/>
      <c r="B177" s="56"/>
      <c r="C177" s="56"/>
      <c r="D177" s="56"/>
      <c r="E177" s="56"/>
      <c r="F177" s="56"/>
      <c r="G177" s="56"/>
      <c r="H177" s="67"/>
      <c r="I177" s="67"/>
      <c r="J177" s="56"/>
      <c r="K177" s="56"/>
      <c r="L177" s="56"/>
      <c r="M177" s="56"/>
      <c r="N177" s="56"/>
      <c r="O177" s="56"/>
      <c r="P177" s="56"/>
      <c r="Q177" s="56"/>
      <c r="R177" s="56"/>
      <c r="S177" s="56"/>
      <c r="T177" s="56"/>
      <c r="U177" s="56"/>
      <c r="V177" s="56"/>
      <c r="W177" s="56"/>
      <c r="X177" s="56"/>
      <c r="Y177" s="56"/>
      <c r="Z177" s="56"/>
      <c r="AA177" s="56"/>
      <c r="AB177" s="56"/>
      <c r="AC177" s="56"/>
      <c r="AD177" s="56"/>
      <c r="AE177" s="56"/>
      <c r="AF177" s="56"/>
      <c r="AG177" s="56"/>
      <c r="AH177" s="56"/>
      <c r="AI177" s="56"/>
      <c r="AJ177" s="56"/>
      <c r="AK177" s="56"/>
      <c r="AL177" s="56"/>
      <c r="AM177" s="56"/>
      <c r="AN177" s="56"/>
      <c r="AO177" s="56"/>
      <c r="AP177" s="56"/>
      <c r="AQ177" s="56"/>
      <c r="AR177" s="56"/>
      <c r="AS177" s="56"/>
      <c r="AT177" s="56"/>
      <c r="AU177" s="56"/>
      <c r="AV177" s="56"/>
      <c r="AW177" s="56"/>
      <c r="AX177" s="56"/>
      <c r="AY177" s="56"/>
      <c r="AZ177" s="56"/>
    </row>
    <row r="178" spans="1:52">
      <c r="A178" s="56"/>
      <c r="B178" s="56"/>
      <c r="C178" s="56"/>
      <c r="D178" s="56"/>
      <c r="E178" s="56"/>
      <c r="F178" s="56"/>
      <c r="G178" s="56"/>
      <c r="H178" s="67"/>
      <c r="I178" s="67"/>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6"/>
      <c r="AI178" s="56"/>
      <c r="AJ178" s="56"/>
      <c r="AK178" s="56"/>
      <c r="AL178" s="56"/>
      <c r="AM178" s="56"/>
      <c r="AN178" s="56"/>
      <c r="AO178" s="56"/>
      <c r="AP178" s="56"/>
      <c r="AQ178" s="56"/>
      <c r="AR178" s="56"/>
      <c r="AS178" s="56"/>
      <c r="AT178" s="56"/>
      <c r="AU178" s="56"/>
      <c r="AV178" s="56"/>
      <c r="AW178" s="56"/>
      <c r="AX178" s="56"/>
      <c r="AY178" s="56"/>
      <c r="AZ178" s="56"/>
    </row>
    <row r="179" spans="1:52">
      <c r="A179" s="56"/>
      <c r="B179" s="56"/>
      <c r="C179" s="56"/>
      <c r="D179" s="56"/>
      <c r="E179" s="56"/>
      <c r="F179" s="56"/>
      <c r="G179" s="56"/>
      <c r="H179" s="67"/>
      <c r="I179" s="67"/>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6"/>
      <c r="AI179" s="56"/>
      <c r="AJ179" s="56"/>
      <c r="AK179" s="56"/>
      <c r="AL179" s="56"/>
      <c r="AM179" s="56"/>
      <c r="AN179" s="56"/>
      <c r="AO179" s="56"/>
      <c r="AP179" s="56"/>
      <c r="AQ179" s="56"/>
      <c r="AR179" s="56"/>
      <c r="AS179" s="56"/>
      <c r="AT179" s="56"/>
      <c r="AU179" s="56"/>
      <c r="AV179" s="56"/>
      <c r="AW179" s="56"/>
      <c r="AX179" s="56"/>
      <c r="AY179" s="56"/>
      <c r="AZ179" s="56"/>
    </row>
    <row r="180" spans="1:52">
      <c r="A180" s="56"/>
      <c r="B180" s="56"/>
      <c r="C180" s="56"/>
      <c r="D180" s="56"/>
      <c r="E180" s="56"/>
      <c r="F180" s="56"/>
      <c r="G180" s="56"/>
      <c r="H180" s="67"/>
      <c r="I180" s="67"/>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6"/>
      <c r="AI180" s="56"/>
      <c r="AJ180" s="56"/>
      <c r="AK180" s="56"/>
      <c r="AL180" s="56"/>
      <c r="AM180" s="56"/>
      <c r="AN180" s="56"/>
      <c r="AO180" s="56"/>
      <c r="AP180" s="56"/>
      <c r="AQ180" s="56"/>
      <c r="AR180" s="56"/>
      <c r="AS180" s="56"/>
      <c r="AT180" s="56"/>
      <c r="AU180" s="56"/>
      <c r="AV180" s="56"/>
      <c r="AW180" s="56"/>
      <c r="AX180" s="56"/>
      <c r="AY180" s="56"/>
      <c r="AZ180" s="56"/>
    </row>
    <row r="181" spans="1:52">
      <c r="A181" s="56"/>
      <c r="B181" s="56"/>
      <c r="C181" s="56"/>
      <c r="D181" s="56"/>
      <c r="E181" s="56"/>
      <c r="F181" s="56"/>
      <c r="G181" s="56"/>
      <c r="H181" s="67"/>
      <c r="I181" s="67"/>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6"/>
      <c r="AI181" s="56"/>
      <c r="AJ181" s="56"/>
      <c r="AK181" s="56"/>
      <c r="AL181" s="56"/>
      <c r="AM181" s="56"/>
      <c r="AN181" s="56"/>
      <c r="AO181" s="56"/>
      <c r="AP181" s="56"/>
      <c r="AQ181" s="56"/>
      <c r="AR181" s="56"/>
      <c r="AS181" s="56"/>
      <c r="AT181" s="56"/>
      <c r="AU181" s="56"/>
      <c r="AV181" s="56"/>
      <c r="AW181" s="56"/>
      <c r="AX181" s="56"/>
      <c r="AY181" s="56"/>
      <c r="AZ181" s="56"/>
    </row>
    <row r="182" spans="1:52">
      <c r="A182" s="56"/>
      <c r="B182" s="56"/>
      <c r="C182" s="56"/>
      <c r="D182" s="56"/>
      <c r="E182" s="56"/>
      <c r="F182" s="56"/>
      <c r="G182" s="56"/>
      <c r="H182" s="67"/>
      <c r="I182" s="67"/>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6"/>
      <c r="AI182" s="56"/>
      <c r="AJ182" s="56"/>
      <c r="AK182" s="56"/>
      <c r="AL182" s="56"/>
      <c r="AM182" s="56"/>
      <c r="AN182" s="56"/>
      <c r="AO182" s="56"/>
      <c r="AP182" s="56"/>
      <c r="AQ182" s="56"/>
      <c r="AR182" s="56"/>
      <c r="AS182" s="56"/>
      <c r="AT182" s="56"/>
      <c r="AU182" s="56"/>
      <c r="AV182" s="56"/>
      <c r="AW182" s="56"/>
      <c r="AX182" s="56"/>
      <c r="AY182" s="56"/>
      <c r="AZ182" s="56"/>
    </row>
    <row r="183" spans="1:52">
      <c r="A183" s="56"/>
      <c r="B183" s="56"/>
      <c r="C183" s="56"/>
      <c r="D183" s="56"/>
      <c r="E183" s="56"/>
      <c r="F183" s="56"/>
      <c r="G183" s="56"/>
      <c r="H183" s="67"/>
      <c r="I183" s="67"/>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6"/>
      <c r="AI183" s="56"/>
      <c r="AJ183" s="56"/>
      <c r="AK183" s="56"/>
      <c r="AL183" s="56"/>
      <c r="AM183" s="56"/>
      <c r="AN183" s="56"/>
      <c r="AO183" s="56"/>
      <c r="AP183" s="56"/>
      <c r="AQ183" s="56"/>
      <c r="AR183" s="56"/>
      <c r="AS183" s="56"/>
      <c r="AT183" s="56"/>
      <c r="AU183" s="56"/>
      <c r="AV183" s="56"/>
      <c r="AW183" s="56"/>
      <c r="AX183" s="56"/>
      <c r="AY183" s="56"/>
      <c r="AZ183" s="56"/>
    </row>
    <row r="184" spans="1:52">
      <c r="A184" s="56"/>
      <c r="B184" s="56"/>
      <c r="C184" s="56"/>
      <c r="D184" s="56"/>
      <c r="E184" s="56"/>
      <c r="F184" s="56"/>
      <c r="G184" s="56"/>
      <c r="H184" s="67"/>
      <c r="I184" s="67"/>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6"/>
      <c r="AI184" s="56"/>
      <c r="AJ184" s="56"/>
      <c r="AK184" s="56"/>
      <c r="AL184" s="56"/>
      <c r="AM184" s="56"/>
      <c r="AN184" s="56"/>
      <c r="AO184" s="56"/>
      <c r="AP184" s="56"/>
      <c r="AQ184" s="56"/>
      <c r="AR184" s="56"/>
      <c r="AS184" s="56"/>
      <c r="AT184" s="56"/>
      <c r="AU184" s="56"/>
      <c r="AV184" s="56"/>
      <c r="AW184" s="56"/>
      <c r="AX184" s="56"/>
      <c r="AY184" s="56"/>
      <c r="AZ184" s="56"/>
    </row>
    <row r="185" spans="1:52">
      <c r="A185" s="56"/>
      <c r="B185" s="56"/>
      <c r="C185" s="56"/>
      <c r="D185" s="56"/>
      <c r="E185" s="56"/>
      <c r="F185" s="56"/>
      <c r="G185" s="56"/>
      <c r="H185" s="67"/>
      <c r="I185" s="67"/>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6"/>
      <c r="AI185" s="56"/>
      <c r="AJ185" s="56"/>
      <c r="AK185" s="56"/>
      <c r="AL185" s="56"/>
      <c r="AM185" s="56"/>
      <c r="AN185" s="56"/>
      <c r="AO185" s="56"/>
      <c r="AP185" s="56"/>
      <c r="AQ185" s="56"/>
      <c r="AR185" s="56"/>
      <c r="AS185" s="56"/>
      <c r="AT185" s="56"/>
      <c r="AU185" s="56"/>
      <c r="AV185" s="56"/>
      <c r="AW185" s="56"/>
      <c r="AX185" s="56"/>
      <c r="AY185" s="56"/>
      <c r="AZ185" s="56"/>
    </row>
    <row r="186" spans="1:52">
      <c r="A186" s="56"/>
      <c r="B186" s="56"/>
      <c r="C186" s="56"/>
      <c r="D186" s="56"/>
      <c r="E186" s="56"/>
      <c r="F186" s="56"/>
      <c r="G186" s="56"/>
      <c r="H186" s="67"/>
      <c r="I186" s="67"/>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6"/>
      <c r="AI186" s="56"/>
      <c r="AJ186" s="56"/>
      <c r="AK186" s="56"/>
      <c r="AL186" s="56"/>
      <c r="AM186" s="56"/>
      <c r="AN186" s="56"/>
      <c r="AO186" s="56"/>
      <c r="AP186" s="56"/>
      <c r="AQ186" s="56"/>
      <c r="AR186" s="56"/>
      <c r="AS186" s="56"/>
      <c r="AT186" s="56"/>
      <c r="AU186" s="56"/>
      <c r="AV186" s="56"/>
      <c r="AW186" s="56"/>
      <c r="AX186" s="56"/>
      <c r="AY186" s="56"/>
      <c r="AZ186" s="56"/>
    </row>
    <row r="187" spans="1:52">
      <c r="A187" s="56"/>
      <c r="B187" s="56"/>
      <c r="C187" s="56"/>
      <c r="D187" s="56"/>
      <c r="E187" s="56"/>
      <c r="F187" s="56"/>
      <c r="G187" s="56"/>
      <c r="H187" s="67"/>
      <c r="I187" s="67"/>
      <c r="J187" s="56"/>
      <c r="K187" s="56"/>
      <c r="L187" s="56"/>
      <c r="M187" s="56"/>
      <c r="N187" s="56"/>
      <c r="O187" s="56"/>
      <c r="P187" s="56"/>
      <c r="Q187" s="56"/>
      <c r="R187" s="56"/>
      <c r="S187" s="56"/>
      <c r="T187" s="56"/>
      <c r="U187" s="56"/>
      <c r="V187" s="56"/>
      <c r="W187" s="56"/>
      <c r="X187" s="56"/>
      <c r="Y187" s="56"/>
      <c r="Z187" s="56"/>
      <c r="AA187" s="56"/>
      <c r="AB187" s="56"/>
      <c r="AC187" s="56"/>
      <c r="AD187" s="56"/>
      <c r="AE187" s="56"/>
      <c r="AF187" s="56"/>
      <c r="AG187" s="56"/>
      <c r="AH187" s="56"/>
      <c r="AI187" s="56"/>
      <c r="AJ187" s="56"/>
      <c r="AK187" s="56"/>
      <c r="AL187" s="56"/>
      <c r="AM187" s="56"/>
      <c r="AN187" s="56"/>
      <c r="AO187" s="56"/>
      <c r="AP187" s="56"/>
      <c r="AQ187" s="56"/>
      <c r="AR187" s="56"/>
      <c r="AS187" s="56"/>
      <c r="AT187" s="56"/>
      <c r="AU187" s="56"/>
      <c r="AV187" s="56"/>
      <c r="AW187" s="56"/>
      <c r="AX187" s="56"/>
      <c r="AY187" s="56"/>
      <c r="AZ187" s="56"/>
    </row>
    <row r="188" spans="1:52">
      <c r="A188" s="56"/>
      <c r="B188" s="56"/>
      <c r="C188" s="56"/>
      <c r="D188" s="56"/>
      <c r="E188" s="56"/>
      <c r="F188" s="56"/>
      <c r="G188" s="56"/>
      <c r="H188" s="67"/>
      <c r="I188" s="67"/>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6"/>
      <c r="AI188" s="56"/>
      <c r="AJ188" s="56"/>
      <c r="AK188" s="56"/>
      <c r="AL188" s="56"/>
      <c r="AM188" s="56"/>
      <c r="AN188" s="56"/>
      <c r="AO188" s="56"/>
      <c r="AP188" s="56"/>
      <c r="AQ188" s="56"/>
      <c r="AR188" s="56"/>
      <c r="AS188" s="56"/>
      <c r="AT188" s="56"/>
      <c r="AU188" s="56"/>
      <c r="AV188" s="56"/>
      <c r="AW188" s="56"/>
      <c r="AX188" s="56"/>
      <c r="AY188" s="56"/>
      <c r="AZ188" s="56"/>
    </row>
    <row r="189" spans="1:52">
      <c r="A189" s="56"/>
      <c r="B189" s="56"/>
      <c r="C189" s="56"/>
      <c r="D189" s="56"/>
      <c r="E189" s="56"/>
      <c r="F189" s="56"/>
      <c r="G189" s="56"/>
      <c r="H189" s="67"/>
      <c r="I189" s="67"/>
      <c r="J189" s="56"/>
      <c r="K189" s="56"/>
      <c r="L189" s="56"/>
      <c r="M189" s="56"/>
      <c r="N189" s="56"/>
      <c r="O189" s="56"/>
      <c r="P189" s="56"/>
      <c r="Q189" s="56"/>
      <c r="R189" s="56"/>
      <c r="S189" s="56"/>
      <c r="T189" s="56"/>
      <c r="U189" s="56"/>
      <c r="V189" s="56"/>
      <c r="W189" s="56"/>
      <c r="X189" s="56"/>
      <c r="Y189" s="56"/>
      <c r="Z189" s="56"/>
      <c r="AA189" s="56"/>
      <c r="AB189" s="56"/>
      <c r="AC189" s="56"/>
      <c r="AD189" s="56"/>
      <c r="AE189" s="56"/>
      <c r="AF189" s="56"/>
      <c r="AG189" s="56"/>
      <c r="AH189" s="56"/>
      <c r="AI189" s="56"/>
      <c r="AJ189" s="56"/>
      <c r="AK189" s="56"/>
      <c r="AL189" s="56"/>
      <c r="AM189" s="56"/>
      <c r="AN189" s="56"/>
      <c r="AO189" s="56"/>
      <c r="AP189" s="56"/>
      <c r="AQ189" s="56"/>
      <c r="AR189" s="56"/>
      <c r="AS189" s="56"/>
      <c r="AT189" s="56"/>
      <c r="AU189" s="56"/>
      <c r="AV189" s="56"/>
      <c r="AW189" s="56"/>
      <c r="AX189" s="56"/>
      <c r="AY189" s="56"/>
      <c r="AZ189" s="56"/>
    </row>
    <row r="190" spans="1:52">
      <c r="A190" s="56"/>
      <c r="B190" s="56"/>
      <c r="C190" s="56"/>
      <c r="D190" s="56"/>
      <c r="E190" s="56"/>
      <c r="F190" s="56"/>
      <c r="G190" s="56"/>
      <c r="H190" s="67"/>
      <c r="I190" s="67"/>
      <c r="J190" s="56"/>
      <c r="K190" s="56"/>
      <c r="L190" s="56"/>
      <c r="M190" s="56"/>
      <c r="N190" s="56"/>
      <c r="O190" s="56"/>
      <c r="P190" s="56"/>
      <c r="Q190" s="56"/>
      <c r="R190" s="56"/>
      <c r="S190" s="56"/>
      <c r="T190" s="56"/>
      <c r="U190" s="56"/>
      <c r="V190" s="56"/>
      <c r="W190" s="56"/>
      <c r="X190" s="56"/>
      <c r="Y190" s="56"/>
      <c r="Z190" s="56"/>
      <c r="AA190" s="56"/>
      <c r="AB190" s="56"/>
      <c r="AC190" s="56"/>
      <c r="AD190" s="56"/>
      <c r="AE190" s="56"/>
      <c r="AF190" s="56"/>
      <c r="AG190" s="56"/>
      <c r="AH190" s="56"/>
      <c r="AI190" s="56"/>
      <c r="AJ190" s="56"/>
      <c r="AK190" s="56"/>
      <c r="AL190" s="56"/>
      <c r="AM190" s="56"/>
      <c r="AN190" s="56"/>
      <c r="AO190" s="56"/>
      <c r="AP190" s="56"/>
      <c r="AQ190" s="56"/>
      <c r="AR190" s="56"/>
      <c r="AS190" s="56"/>
      <c r="AT190" s="56"/>
      <c r="AU190" s="56"/>
      <c r="AV190" s="56"/>
      <c r="AW190" s="56"/>
      <c r="AX190" s="56"/>
      <c r="AY190" s="56"/>
      <c r="AZ190" s="56"/>
    </row>
    <row r="191" spans="1:52">
      <c r="A191" s="56"/>
      <c r="B191" s="56"/>
      <c r="C191" s="56"/>
      <c r="D191" s="56"/>
      <c r="E191" s="56"/>
      <c r="F191" s="56"/>
      <c r="G191" s="56"/>
      <c r="H191" s="67"/>
      <c r="I191" s="67"/>
      <c r="J191" s="56"/>
      <c r="K191" s="56"/>
      <c r="L191" s="56"/>
      <c r="M191" s="56"/>
      <c r="N191" s="56"/>
      <c r="O191" s="56"/>
      <c r="P191" s="56"/>
      <c r="Q191" s="56"/>
      <c r="R191" s="56"/>
      <c r="S191" s="56"/>
      <c r="T191" s="56"/>
      <c r="U191" s="56"/>
      <c r="V191" s="56"/>
      <c r="W191" s="56"/>
      <c r="X191" s="56"/>
      <c r="Y191" s="56"/>
      <c r="Z191" s="56"/>
      <c r="AA191" s="56"/>
      <c r="AB191" s="56"/>
      <c r="AC191" s="56"/>
      <c r="AD191" s="56"/>
      <c r="AE191" s="56"/>
      <c r="AF191" s="56"/>
      <c r="AG191" s="56"/>
      <c r="AH191" s="56"/>
      <c r="AI191" s="56"/>
      <c r="AJ191" s="56"/>
      <c r="AK191" s="56"/>
      <c r="AL191" s="56"/>
      <c r="AM191" s="56"/>
      <c r="AN191" s="56"/>
      <c r="AO191" s="56"/>
      <c r="AP191" s="56"/>
      <c r="AQ191" s="56"/>
      <c r="AR191" s="56"/>
      <c r="AS191" s="56"/>
      <c r="AT191" s="56"/>
      <c r="AU191" s="56"/>
      <c r="AV191" s="56"/>
      <c r="AW191" s="56"/>
      <c r="AX191" s="56"/>
      <c r="AY191" s="56"/>
      <c r="AZ191" s="56"/>
    </row>
    <row r="192" spans="1:52">
      <c r="A192" s="56"/>
      <c r="B192" s="56"/>
      <c r="C192" s="56"/>
      <c r="D192" s="56"/>
      <c r="E192" s="56"/>
      <c r="F192" s="56"/>
      <c r="G192" s="56"/>
      <c r="H192" s="67"/>
      <c r="I192" s="67"/>
      <c r="J192" s="56"/>
      <c r="K192" s="56"/>
      <c r="L192" s="56"/>
      <c r="M192" s="56"/>
      <c r="N192" s="56"/>
      <c r="O192" s="56"/>
      <c r="P192" s="56"/>
      <c r="Q192" s="56"/>
      <c r="R192" s="56"/>
      <c r="S192" s="56"/>
      <c r="T192" s="56"/>
      <c r="U192" s="56"/>
      <c r="V192" s="56"/>
      <c r="W192" s="56"/>
      <c r="X192" s="56"/>
      <c r="Y192" s="56"/>
      <c r="Z192" s="56"/>
      <c r="AA192" s="56"/>
      <c r="AB192" s="56"/>
      <c r="AC192" s="56"/>
      <c r="AD192" s="56"/>
      <c r="AE192" s="56"/>
      <c r="AF192" s="56"/>
      <c r="AG192" s="56"/>
      <c r="AH192" s="56"/>
      <c r="AI192" s="56"/>
      <c r="AJ192" s="56"/>
      <c r="AK192" s="56"/>
      <c r="AL192" s="56"/>
      <c r="AM192" s="56"/>
      <c r="AN192" s="56"/>
      <c r="AO192" s="56"/>
      <c r="AP192" s="56"/>
      <c r="AQ192" s="56"/>
      <c r="AR192" s="56"/>
      <c r="AS192" s="56"/>
      <c r="AT192" s="56"/>
      <c r="AU192" s="56"/>
      <c r="AV192" s="56"/>
      <c r="AW192" s="56"/>
      <c r="AX192" s="56"/>
      <c r="AY192" s="56"/>
      <c r="AZ192" s="56"/>
    </row>
    <row r="193" spans="1:52">
      <c r="A193" s="56"/>
      <c r="B193" s="56"/>
      <c r="C193" s="56"/>
      <c r="D193" s="56"/>
      <c r="E193" s="56"/>
      <c r="F193" s="56"/>
      <c r="G193" s="56"/>
      <c r="H193" s="67"/>
      <c r="I193" s="67"/>
      <c r="J193" s="56"/>
      <c r="K193" s="56"/>
      <c r="L193" s="56"/>
      <c r="M193" s="56"/>
      <c r="N193" s="56"/>
      <c r="O193" s="56"/>
      <c r="P193" s="56"/>
      <c r="Q193" s="56"/>
      <c r="R193" s="56"/>
      <c r="S193" s="56"/>
      <c r="T193" s="56"/>
      <c r="U193" s="56"/>
      <c r="V193" s="56"/>
      <c r="W193" s="56"/>
      <c r="X193" s="56"/>
      <c r="Y193" s="56"/>
      <c r="Z193" s="56"/>
      <c r="AA193" s="56"/>
      <c r="AB193" s="56"/>
      <c r="AC193" s="56"/>
      <c r="AD193" s="56"/>
      <c r="AE193" s="56"/>
      <c r="AF193" s="56"/>
      <c r="AG193" s="56"/>
      <c r="AH193" s="56"/>
      <c r="AI193" s="56"/>
      <c r="AJ193" s="56"/>
      <c r="AK193" s="56"/>
      <c r="AL193" s="56"/>
      <c r="AM193" s="56"/>
      <c r="AN193" s="56"/>
      <c r="AO193" s="56"/>
      <c r="AP193" s="56"/>
      <c r="AQ193" s="56"/>
      <c r="AR193" s="56"/>
      <c r="AS193" s="56"/>
      <c r="AT193" s="56"/>
      <c r="AU193" s="56"/>
      <c r="AV193" s="56"/>
      <c r="AW193" s="56"/>
      <c r="AX193" s="56"/>
      <c r="AY193" s="56"/>
      <c r="AZ193" s="56"/>
    </row>
    <row r="194" spans="1:52">
      <c r="A194" s="56"/>
      <c r="B194" s="56"/>
      <c r="C194" s="56"/>
      <c r="D194" s="56"/>
      <c r="E194" s="56"/>
      <c r="F194" s="56"/>
      <c r="G194" s="56"/>
      <c r="H194" s="67"/>
      <c r="I194" s="67"/>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6"/>
      <c r="AI194" s="56"/>
      <c r="AJ194" s="56"/>
      <c r="AK194" s="56"/>
      <c r="AL194" s="56"/>
      <c r="AM194" s="56"/>
      <c r="AN194" s="56"/>
      <c r="AO194" s="56"/>
      <c r="AP194" s="56"/>
      <c r="AQ194" s="56"/>
      <c r="AR194" s="56"/>
      <c r="AS194" s="56"/>
      <c r="AT194" s="56"/>
      <c r="AU194" s="56"/>
      <c r="AV194" s="56"/>
      <c r="AW194" s="56"/>
      <c r="AX194" s="56"/>
      <c r="AY194" s="56"/>
      <c r="AZ194" s="56"/>
    </row>
    <row r="195" spans="1:52">
      <c r="A195" s="56"/>
      <c r="B195" s="56"/>
      <c r="C195" s="56"/>
      <c r="D195" s="56"/>
      <c r="E195" s="56"/>
      <c r="F195" s="56"/>
      <c r="G195" s="56"/>
      <c r="H195" s="67"/>
      <c r="I195" s="67"/>
      <c r="J195" s="56"/>
      <c r="K195" s="56"/>
      <c r="L195" s="56"/>
      <c r="M195" s="56"/>
      <c r="N195" s="56"/>
      <c r="O195" s="56"/>
      <c r="P195" s="56"/>
      <c r="Q195" s="56"/>
      <c r="R195" s="56"/>
      <c r="S195" s="56"/>
      <c r="T195" s="56"/>
      <c r="U195" s="56"/>
      <c r="V195" s="56"/>
      <c r="W195" s="56"/>
      <c r="X195" s="56"/>
      <c r="Y195" s="56"/>
      <c r="Z195" s="56"/>
      <c r="AA195" s="56"/>
      <c r="AB195" s="56"/>
      <c r="AC195" s="56"/>
      <c r="AD195" s="56"/>
      <c r="AE195" s="56"/>
      <c r="AF195" s="56"/>
      <c r="AG195" s="56"/>
      <c r="AH195" s="56"/>
      <c r="AI195" s="56"/>
      <c r="AJ195" s="56"/>
      <c r="AK195" s="56"/>
      <c r="AL195" s="56"/>
      <c r="AM195" s="56"/>
      <c r="AN195" s="56"/>
      <c r="AO195" s="56"/>
      <c r="AP195" s="56"/>
      <c r="AQ195" s="56"/>
      <c r="AR195" s="56"/>
      <c r="AS195" s="56"/>
      <c r="AT195" s="56"/>
      <c r="AU195" s="56"/>
      <c r="AV195" s="56"/>
      <c r="AW195" s="56"/>
      <c r="AX195" s="56"/>
      <c r="AY195" s="56"/>
      <c r="AZ195" s="56"/>
    </row>
    <row r="196" spans="1:52">
      <c r="A196" s="56"/>
      <c r="B196" s="56"/>
      <c r="C196" s="56"/>
      <c r="D196" s="56"/>
      <c r="E196" s="56"/>
      <c r="F196" s="56"/>
      <c r="G196" s="56"/>
      <c r="H196" s="67"/>
      <c r="I196" s="67"/>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6"/>
      <c r="AI196" s="56"/>
      <c r="AJ196" s="56"/>
      <c r="AK196" s="56"/>
      <c r="AL196" s="56"/>
      <c r="AM196" s="56"/>
      <c r="AN196" s="56"/>
      <c r="AO196" s="56"/>
      <c r="AP196" s="56"/>
      <c r="AQ196" s="56"/>
      <c r="AR196" s="56"/>
      <c r="AS196" s="56"/>
      <c r="AT196" s="56"/>
      <c r="AU196" s="56"/>
      <c r="AV196" s="56"/>
      <c r="AW196" s="56"/>
      <c r="AX196" s="56"/>
      <c r="AY196" s="56"/>
      <c r="AZ196" s="56"/>
    </row>
    <row r="197" spans="1:52">
      <c r="A197" s="56"/>
      <c r="B197" s="56"/>
      <c r="C197" s="56"/>
      <c r="D197" s="56"/>
      <c r="E197" s="56"/>
      <c r="F197" s="56"/>
      <c r="G197" s="56"/>
      <c r="H197" s="67"/>
      <c r="I197" s="67"/>
      <c r="J197" s="56"/>
      <c r="K197" s="56"/>
      <c r="L197" s="56"/>
      <c r="M197" s="56"/>
      <c r="N197" s="56"/>
      <c r="O197" s="56"/>
      <c r="P197" s="56"/>
      <c r="Q197" s="56"/>
      <c r="R197" s="56"/>
      <c r="S197" s="56"/>
      <c r="T197" s="56"/>
      <c r="U197" s="56"/>
      <c r="V197" s="56"/>
      <c r="W197" s="56"/>
      <c r="X197" s="56"/>
      <c r="Y197" s="56"/>
      <c r="Z197" s="56"/>
      <c r="AA197" s="56"/>
      <c r="AB197" s="56"/>
      <c r="AC197" s="56"/>
      <c r="AD197" s="56"/>
      <c r="AE197" s="56"/>
      <c r="AF197" s="56"/>
      <c r="AG197" s="56"/>
      <c r="AH197" s="56"/>
      <c r="AI197" s="56"/>
      <c r="AJ197" s="56"/>
      <c r="AK197" s="56"/>
      <c r="AL197" s="56"/>
      <c r="AM197" s="56"/>
      <c r="AN197" s="56"/>
      <c r="AO197" s="56"/>
      <c r="AP197" s="56"/>
      <c r="AQ197" s="56"/>
      <c r="AR197" s="56"/>
      <c r="AS197" s="56"/>
      <c r="AT197" s="56"/>
      <c r="AU197" s="56"/>
      <c r="AV197" s="56"/>
      <c r="AW197" s="56"/>
      <c r="AX197" s="56"/>
      <c r="AY197" s="56"/>
      <c r="AZ197" s="56"/>
    </row>
    <row r="198" spans="1:52">
      <c r="A198" s="56"/>
      <c r="B198" s="56"/>
      <c r="C198" s="56"/>
      <c r="D198" s="56"/>
      <c r="E198" s="56"/>
      <c r="F198" s="56"/>
      <c r="G198" s="56"/>
      <c r="H198" s="67"/>
      <c r="I198" s="67"/>
      <c r="J198" s="56"/>
      <c r="K198" s="56"/>
      <c r="L198" s="56"/>
      <c r="M198" s="56"/>
      <c r="N198" s="56"/>
      <c r="O198" s="56"/>
      <c r="P198" s="56"/>
      <c r="Q198" s="56"/>
      <c r="R198" s="56"/>
      <c r="S198" s="56"/>
      <c r="T198" s="56"/>
      <c r="U198" s="56"/>
      <c r="V198" s="56"/>
      <c r="W198" s="56"/>
      <c r="X198" s="56"/>
      <c r="Y198" s="56"/>
      <c r="Z198" s="56"/>
      <c r="AA198" s="56"/>
      <c r="AB198" s="56"/>
      <c r="AC198" s="56"/>
      <c r="AD198" s="56"/>
      <c r="AE198" s="56"/>
      <c r="AF198" s="56"/>
      <c r="AG198" s="56"/>
      <c r="AH198" s="56"/>
      <c r="AI198" s="56"/>
      <c r="AJ198" s="56"/>
      <c r="AK198" s="56"/>
      <c r="AL198" s="56"/>
      <c r="AM198" s="56"/>
      <c r="AN198" s="56"/>
      <c r="AO198" s="56"/>
      <c r="AP198" s="56"/>
      <c r="AQ198" s="56"/>
      <c r="AR198" s="56"/>
      <c r="AS198" s="56"/>
      <c r="AT198" s="56"/>
      <c r="AU198" s="56"/>
      <c r="AV198" s="56"/>
      <c r="AW198" s="56"/>
      <c r="AX198" s="56"/>
      <c r="AY198" s="56"/>
      <c r="AZ198" s="56"/>
    </row>
    <row r="199" spans="1:52">
      <c r="A199" s="56"/>
      <c r="B199" s="56"/>
      <c r="C199" s="56"/>
      <c r="D199" s="56"/>
      <c r="E199" s="56"/>
      <c r="F199" s="56"/>
      <c r="G199" s="56"/>
      <c r="H199" s="67"/>
      <c r="I199" s="67"/>
      <c r="J199" s="56"/>
      <c r="K199" s="56"/>
      <c r="L199" s="56"/>
      <c r="M199" s="56"/>
      <c r="N199" s="56"/>
      <c r="O199" s="56"/>
      <c r="P199" s="56"/>
      <c r="Q199" s="56"/>
      <c r="R199" s="56"/>
      <c r="S199" s="56"/>
      <c r="T199" s="56"/>
      <c r="U199" s="56"/>
      <c r="V199" s="56"/>
      <c r="W199" s="56"/>
      <c r="X199" s="56"/>
      <c r="Y199" s="56"/>
      <c r="Z199" s="56"/>
      <c r="AA199" s="56"/>
      <c r="AB199" s="56"/>
      <c r="AC199" s="56"/>
      <c r="AD199" s="56"/>
      <c r="AE199" s="56"/>
      <c r="AF199" s="56"/>
      <c r="AG199" s="56"/>
      <c r="AH199" s="56"/>
      <c r="AI199" s="56"/>
      <c r="AJ199" s="56"/>
      <c r="AK199" s="56"/>
      <c r="AL199" s="56"/>
      <c r="AM199" s="56"/>
      <c r="AN199" s="56"/>
      <c r="AO199" s="56"/>
      <c r="AP199" s="56"/>
      <c r="AQ199" s="56"/>
      <c r="AR199" s="56"/>
      <c r="AS199" s="56"/>
      <c r="AT199" s="56"/>
      <c r="AU199" s="56"/>
      <c r="AV199" s="56"/>
      <c r="AW199" s="56"/>
      <c r="AX199" s="56"/>
      <c r="AY199" s="56"/>
      <c r="AZ199" s="56"/>
    </row>
    <row r="200" spans="1:52">
      <c r="A200" s="56"/>
      <c r="B200" s="56"/>
      <c r="C200" s="56"/>
      <c r="D200" s="56"/>
      <c r="E200" s="56"/>
      <c r="F200" s="56"/>
      <c r="G200" s="56"/>
      <c r="H200" s="67"/>
      <c r="I200" s="67"/>
      <c r="J200" s="56"/>
      <c r="K200" s="56"/>
      <c r="L200" s="56"/>
      <c r="M200" s="56"/>
      <c r="N200" s="56"/>
      <c r="O200" s="56"/>
      <c r="P200" s="56"/>
      <c r="Q200" s="56"/>
      <c r="R200" s="56"/>
      <c r="S200" s="56"/>
      <c r="T200" s="56"/>
      <c r="U200" s="56"/>
      <c r="V200" s="56"/>
      <c r="W200" s="56"/>
      <c r="X200" s="56"/>
      <c r="Y200" s="56"/>
      <c r="Z200" s="56"/>
      <c r="AA200" s="56"/>
      <c r="AB200" s="56"/>
      <c r="AC200" s="56"/>
      <c r="AD200" s="56"/>
      <c r="AE200" s="56"/>
      <c r="AF200" s="56"/>
      <c r="AG200" s="56"/>
      <c r="AH200" s="56"/>
      <c r="AI200" s="56"/>
      <c r="AJ200" s="56"/>
      <c r="AK200" s="56"/>
      <c r="AL200" s="56"/>
      <c r="AM200" s="56"/>
      <c r="AN200" s="56"/>
      <c r="AO200" s="56"/>
      <c r="AP200" s="56"/>
      <c r="AQ200" s="56"/>
      <c r="AR200" s="56"/>
      <c r="AS200" s="56"/>
      <c r="AT200" s="56"/>
      <c r="AU200" s="56"/>
      <c r="AV200" s="56"/>
      <c r="AW200" s="56"/>
      <c r="AX200" s="56"/>
      <c r="AY200" s="56"/>
      <c r="AZ200" s="56"/>
    </row>
    <row r="201" spans="1:52">
      <c r="A201" s="56"/>
      <c r="B201" s="56"/>
      <c r="C201" s="56"/>
      <c r="D201" s="56"/>
      <c r="E201" s="56"/>
      <c r="F201" s="56"/>
      <c r="G201" s="56"/>
      <c r="H201" s="67"/>
      <c r="I201" s="67"/>
      <c r="J201" s="56"/>
      <c r="K201" s="56"/>
      <c r="L201" s="56"/>
      <c r="M201" s="56"/>
      <c r="N201" s="56"/>
      <c r="O201" s="56"/>
      <c r="P201" s="56"/>
      <c r="Q201" s="56"/>
      <c r="R201" s="56"/>
      <c r="S201" s="56"/>
      <c r="T201" s="56"/>
      <c r="U201" s="56"/>
      <c r="V201" s="56"/>
      <c r="W201" s="56"/>
      <c r="X201" s="56"/>
      <c r="Y201" s="56"/>
      <c r="Z201" s="56"/>
      <c r="AA201" s="56"/>
      <c r="AB201" s="56"/>
      <c r="AC201" s="56"/>
      <c r="AD201" s="56"/>
      <c r="AE201" s="56"/>
      <c r="AF201" s="56"/>
      <c r="AG201" s="56"/>
      <c r="AH201" s="56"/>
      <c r="AI201" s="56"/>
      <c r="AJ201" s="56"/>
      <c r="AK201" s="56"/>
      <c r="AL201" s="56"/>
      <c r="AM201" s="56"/>
      <c r="AN201" s="56"/>
      <c r="AO201" s="56"/>
      <c r="AP201" s="56"/>
      <c r="AQ201" s="56"/>
      <c r="AR201" s="56"/>
      <c r="AS201" s="56"/>
      <c r="AT201" s="56"/>
      <c r="AU201" s="56"/>
      <c r="AV201" s="56"/>
      <c r="AW201" s="56"/>
      <c r="AX201" s="56"/>
      <c r="AY201" s="56"/>
      <c r="AZ201" s="56"/>
    </row>
  </sheetData>
  <mergeCells count="39">
    <mergeCell ref="A1:I1"/>
    <mergeCell ref="C2:E2"/>
    <mergeCell ref="E3:G3"/>
    <mergeCell ref="J3:K3"/>
    <mergeCell ref="L3:M3"/>
    <mergeCell ref="N3:O3"/>
    <mergeCell ref="P3:Q3"/>
    <mergeCell ref="R3:S3"/>
    <mergeCell ref="T3:U3"/>
    <mergeCell ref="V3:W3"/>
    <mergeCell ref="X3:Y3"/>
    <mergeCell ref="Z3:AA3"/>
    <mergeCell ref="AB3:AC3"/>
    <mergeCell ref="AD3:AE3"/>
    <mergeCell ref="AF3:AG3"/>
    <mergeCell ref="AH3:AI3"/>
    <mergeCell ref="AJ3:AK3"/>
    <mergeCell ref="AL3:AM3"/>
    <mergeCell ref="AN3:AO3"/>
    <mergeCell ref="AP3:AQ3"/>
    <mergeCell ref="AR3:AS3"/>
    <mergeCell ref="AT3:AU3"/>
    <mergeCell ref="AV3:AW3"/>
    <mergeCell ref="AX3:AY3"/>
    <mergeCell ref="A22:C22"/>
    <mergeCell ref="A3:A4"/>
    <mergeCell ref="B3:B4"/>
    <mergeCell ref="B5:B16"/>
    <mergeCell ref="B17:B18"/>
    <mergeCell ref="C3:C4"/>
    <mergeCell ref="C5:C16"/>
    <mergeCell ref="C17:C18"/>
    <mergeCell ref="D3:D4"/>
    <mergeCell ref="D6:D7"/>
    <mergeCell ref="D11:D12"/>
    <mergeCell ref="E6:E7"/>
    <mergeCell ref="H3:H4"/>
    <mergeCell ref="I3:I4"/>
    <mergeCell ref="I6:I7"/>
  </mergeCells>
  <pageMargins left="0.7" right="0.7" top="0.75" bottom="0.75" header="0.3" footer="0.3"/>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1"/>
  <sheetViews>
    <sheetView zoomScale="85" zoomScaleNormal="85" workbookViewId="0">
      <pane xSplit="7" ySplit="4" topLeftCell="H17" activePane="bottomRight" state="frozen"/>
      <selection/>
      <selection pane="topRight"/>
      <selection pane="bottomLeft"/>
      <selection pane="bottomRight" activeCell="K13" sqref="K13"/>
    </sheetView>
  </sheetViews>
  <sheetFormatPr defaultColWidth="9" defaultRowHeight="13.8"/>
  <cols>
    <col min="1" max="1" width="5" style="146" customWidth="1"/>
    <col min="2" max="2" width="9.01851851851852" customWidth="1"/>
    <col min="3" max="3" width="12" customWidth="1"/>
    <col min="4" max="4" width="7" customWidth="1"/>
    <col min="5" max="5" width="34" customWidth="1"/>
    <col min="6" max="6" width="28.4166666666667" customWidth="1"/>
    <col min="7" max="7" width="18.0833333333333" customWidth="1"/>
    <col min="8" max="8" width="7" customWidth="1"/>
    <col min="9" max="9" width="5.87962962962963" customWidth="1"/>
    <col min="10" max="10" width="5.75" customWidth="1"/>
    <col min="11" max="11" width="16.25" customWidth="1"/>
  </cols>
  <sheetData>
    <row r="1" ht="16.2" spans="1:11">
      <c r="A1" s="147" t="s">
        <v>213</v>
      </c>
      <c r="B1" s="148"/>
      <c r="C1" s="148"/>
      <c r="D1" s="148"/>
      <c r="E1" s="148"/>
      <c r="F1" s="148"/>
      <c r="G1" s="149"/>
      <c r="H1" s="149"/>
      <c r="I1" s="149"/>
      <c r="J1" s="149"/>
      <c r="K1" s="149"/>
    </row>
    <row r="2" ht="16.2" spans="1:11">
      <c r="A2" s="150"/>
      <c r="B2" s="151"/>
      <c r="C2" s="152"/>
      <c r="D2" s="153"/>
      <c r="E2" s="153" t="s">
        <v>1</v>
      </c>
      <c r="F2" s="154"/>
      <c r="G2" s="154"/>
      <c r="H2" s="151"/>
      <c r="I2" s="151"/>
      <c r="J2" s="151"/>
      <c r="K2" s="151"/>
    </row>
    <row r="3" ht="30.75" customHeight="1" spans="1:11">
      <c r="A3" s="155" t="s">
        <v>3</v>
      </c>
      <c r="B3" s="156" t="s">
        <v>4</v>
      </c>
      <c r="C3" s="157" t="s">
        <v>6</v>
      </c>
      <c r="D3" s="157"/>
      <c r="E3" s="157" t="s">
        <v>214</v>
      </c>
      <c r="F3" s="157" t="s">
        <v>215</v>
      </c>
      <c r="G3" s="157" t="s">
        <v>216</v>
      </c>
      <c r="H3" s="156" t="s">
        <v>217</v>
      </c>
      <c r="I3" s="205" t="s">
        <v>218</v>
      </c>
      <c r="J3" s="206"/>
      <c r="K3" s="207"/>
    </row>
    <row r="4" ht="24" spans="1:11">
      <c r="A4" s="158"/>
      <c r="B4" s="159"/>
      <c r="C4" s="160"/>
      <c r="D4" s="160"/>
      <c r="E4" s="160"/>
      <c r="F4" s="160"/>
      <c r="G4" s="161"/>
      <c r="H4" s="160"/>
      <c r="I4" s="208" t="s">
        <v>219</v>
      </c>
      <c r="J4" s="209" t="s">
        <v>220</v>
      </c>
      <c r="K4" s="209" t="s">
        <v>221</v>
      </c>
    </row>
    <row r="5" ht="105" customHeight="1" spans="1:11">
      <c r="A5" s="162">
        <v>1</v>
      </c>
      <c r="B5" s="163" t="s">
        <v>222</v>
      </c>
      <c r="C5" s="163" t="s">
        <v>36</v>
      </c>
      <c r="D5" s="164"/>
      <c r="E5" s="164" t="s">
        <v>223</v>
      </c>
      <c r="F5" s="164" t="s">
        <v>224</v>
      </c>
      <c r="G5" s="165"/>
      <c r="H5" s="166">
        <v>2</v>
      </c>
      <c r="I5" s="210"/>
      <c r="J5" s="163"/>
      <c r="K5" s="168"/>
    </row>
    <row r="6" ht="57" customHeight="1" spans="1:11">
      <c r="A6" s="162">
        <v>2</v>
      </c>
      <c r="B6" s="167"/>
      <c r="C6" s="168" t="s">
        <v>198</v>
      </c>
      <c r="D6" s="169"/>
      <c r="E6" s="169" t="s">
        <v>225</v>
      </c>
      <c r="F6" s="164" t="s">
        <v>226</v>
      </c>
      <c r="G6" s="165"/>
      <c r="H6" s="166">
        <v>6</v>
      </c>
      <c r="I6" s="210"/>
      <c r="J6" s="174"/>
      <c r="K6" s="211"/>
    </row>
    <row r="7" ht="78.75" customHeight="1" spans="1:17">
      <c r="A7" s="162">
        <v>3</v>
      </c>
      <c r="B7" s="167"/>
      <c r="C7" s="163" t="s">
        <v>150</v>
      </c>
      <c r="D7" s="170"/>
      <c r="E7" s="170" t="s">
        <v>227</v>
      </c>
      <c r="F7" s="164" t="s">
        <v>228</v>
      </c>
      <c r="G7" s="165"/>
      <c r="H7" s="166">
        <v>4</v>
      </c>
      <c r="I7" s="210"/>
      <c r="J7" s="174"/>
      <c r="K7" s="212"/>
      <c r="Q7" t="s">
        <v>229</v>
      </c>
    </row>
    <row r="8" ht="57.75" customHeight="1" spans="1:11">
      <c r="A8" s="162">
        <v>4</v>
      </c>
      <c r="B8" s="171"/>
      <c r="C8" s="172" t="s">
        <v>230</v>
      </c>
      <c r="D8" s="164"/>
      <c r="E8" s="164" t="s">
        <v>231</v>
      </c>
      <c r="F8" s="164" t="s">
        <v>232</v>
      </c>
      <c r="G8" s="165"/>
      <c r="H8" s="166">
        <v>3</v>
      </c>
      <c r="I8" s="210"/>
      <c r="J8" s="174"/>
      <c r="K8" s="212"/>
    </row>
    <row r="9" ht="170.25" customHeight="1" spans="1:11">
      <c r="A9" s="162">
        <v>5</v>
      </c>
      <c r="B9" s="173" t="s">
        <v>233</v>
      </c>
      <c r="C9" s="174" t="s">
        <v>234</v>
      </c>
      <c r="D9" s="175"/>
      <c r="E9" s="176" t="s">
        <v>235</v>
      </c>
      <c r="F9" s="177" t="s">
        <v>236</v>
      </c>
      <c r="G9" s="178" t="s">
        <v>237</v>
      </c>
      <c r="H9" s="174">
        <v>2</v>
      </c>
      <c r="I9" s="174"/>
      <c r="J9" s="174"/>
      <c r="K9" s="211"/>
    </row>
    <row r="10" ht="166.5" customHeight="1" spans="1:11">
      <c r="A10" s="162">
        <v>6</v>
      </c>
      <c r="B10" s="167"/>
      <c r="C10" s="179" t="s">
        <v>85</v>
      </c>
      <c r="D10" s="175"/>
      <c r="E10" s="176" t="s">
        <v>238</v>
      </c>
      <c r="F10" s="170" t="s">
        <v>239</v>
      </c>
      <c r="G10" s="178" t="s">
        <v>240</v>
      </c>
      <c r="H10" s="174">
        <v>4</v>
      </c>
      <c r="I10" s="174"/>
      <c r="J10" s="174"/>
      <c r="K10" s="213"/>
    </row>
    <row r="11" ht="52.8" spans="1:11">
      <c r="A11" s="162">
        <v>7</v>
      </c>
      <c r="B11" s="167"/>
      <c r="C11" s="174" t="s">
        <v>241</v>
      </c>
      <c r="D11" s="175"/>
      <c r="E11" s="180" t="s">
        <v>242</v>
      </c>
      <c r="F11" s="163" t="s">
        <v>243</v>
      </c>
      <c r="G11" s="178" t="s">
        <v>244</v>
      </c>
      <c r="H11" s="174">
        <v>2</v>
      </c>
      <c r="I11" s="174"/>
      <c r="J11" s="174"/>
      <c r="K11" s="211"/>
    </row>
    <row r="12" s="145" customFormat="1" ht="118.8" spans="1:11">
      <c r="A12" s="181">
        <v>8</v>
      </c>
      <c r="B12" s="182"/>
      <c r="C12" s="183" t="s">
        <v>245</v>
      </c>
      <c r="D12" s="184"/>
      <c r="E12" s="185" t="s">
        <v>246</v>
      </c>
      <c r="F12" s="186" t="s">
        <v>247</v>
      </c>
      <c r="G12" s="187" t="s">
        <v>248</v>
      </c>
      <c r="H12" s="183">
        <v>4</v>
      </c>
      <c r="I12" s="183"/>
      <c r="J12" s="214"/>
      <c r="K12" s="215"/>
    </row>
    <row r="13" ht="303.6" spans="1:11">
      <c r="A13" s="162">
        <v>9</v>
      </c>
      <c r="B13" s="167"/>
      <c r="C13" s="188" t="s">
        <v>249</v>
      </c>
      <c r="D13" s="189"/>
      <c r="E13" s="180" t="s">
        <v>250</v>
      </c>
      <c r="F13" s="177" t="s">
        <v>251</v>
      </c>
      <c r="G13" s="190" t="s">
        <v>252</v>
      </c>
      <c r="H13" s="174">
        <v>15</v>
      </c>
      <c r="I13" s="163"/>
      <c r="J13" s="179"/>
      <c r="K13" s="211"/>
    </row>
    <row r="14" ht="197.25" customHeight="1" spans="1:11">
      <c r="A14" s="162">
        <v>10</v>
      </c>
      <c r="B14" s="171"/>
      <c r="C14" s="174" t="s">
        <v>253</v>
      </c>
      <c r="D14" s="189"/>
      <c r="E14" s="191" t="s">
        <v>254</v>
      </c>
      <c r="F14" s="177" t="s">
        <v>255</v>
      </c>
      <c r="G14" s="192" t="s">
        <v>256</v>
      </c>
      <c r="H14" s="174">
        <v>5</v>
      </c>
      <c r="I14" s="174"/>
      <c r="J14" s="174"/>
      <c r="K14" s="211"/>
    </row>
    <row r="15" ht="52.8" spans="1:11">
      <c r="A15" s="162">
        <v>11</v>
      </c>
      <c r="B15" s="163" t="s">
        <v>257</v>
      </c>
      <c r="C15" s="174" t="s">
        <v>198</v>
      </c>
      <c r="D15" s="189"/>
      <c r="E15" s="176" t="s">
        <v>258</v>
      </c>
      <c r="F15" s="177" t="s">
        <v>259</v>
      </c>
      <c r="G15" s="192"/>
      <c r="H15" s="174">
        <v>3</v>
      </c>
      <c r="I15" s="174"/>
      <c r="J15" s="174"/>
      <c r="K15" s="216"/>
    </row>
    <row r="16" ht="26.4" spans="1:11">
      <c r="A16" s="162">
        <v>12</v>
      </c>
      <c r="B16" s="168" t="s">
        <v>260</v>
      </c>
      <c r="C16" s="174" t="s">
        <v>261</v>
      </c>
      <c r="D16" s="189"/>
      <c r="E16" s="191" t="s">
        <v>262</v>
      </c>
      <c r="F16" s="174"/>
      <c r="G16" s="174"/>
      <c r="H16" s="193">
        <v>50</v>
      </c>
      <c r="I16" s="193"/>
      <c r="J16" s="174"/>
      <c r="K16" s="212"/>
    </row>
    <row r="17" ht="109.2" spans="1:11">
      <c r="A17" s="162">
        <v>13</v>
      </c>
      <c r="B17" s="163" t="s">
        <v>263</v>
      </c>
      <c r="C17" s="174" t="s">
        <v>264</v>
      </c>
      <c r="D17" s="189"/>
      <c r="E17" s="180" t="s">
        <v>265</v>
      </c>
      <c r="F17" s="170" t="s">
        <v>266</v>
      </c>
      <c r="G17" s="192"/>
      <c r="H17" s="174"/>
      <c r="I17" s="217"/>
      <c r="J17" s="218"/>
      <c r="K17" s="219"/>
    </row>
    <row r="18" ht="39.6" spans="1:11">
      <c r="A18" s="162">
        <v>14</v>
      </c>
      <c r="B18" s="167"/>
      <c r="C18" s="174" t="s">
        <v>267</v>
      </c>
      <c r="D18" s="189"/>
      <c r="E18" s="191" t="s">
        <v>268</v>
      </c>
      <c r="F18" s="170" t="s">
        <v>269</v>
      </c>
      <c r="G18" s="192"/>
      <c r="H18" s="174"/>
      <c r="I18" s="217"/>
      <c r="J18" s="218"/>
      <c r="K18" s="219"/>
    </row>
    <row r="19" ht="66" spans="1:11">
      <c r="A19" s="162">
        <v>15</v>
      </c>
      <c r="B19" s="171"/>
      <c r="C19" s="163" t="s">
        <v>208</v>
      </c>
      <c r="D19" s="175"/>
      <c r="E19" s="170" t="s">
        <v>209</v>
      </c>
      <c r="F19" s="170" t="s">
        <v>270</v>
      </c>
      <c r="G19" s="174"/>
      <c r="H19" s="174"/>
      <c r="I19" s="217"/>
      <c r="J19" s="218"/>
      <c r="K19" s="219"/>
    </row>
    <row r="20" ht="26.4" spans="1:11">
      <c r="A20" s="194">
        <v>16</v>
      </c>
      <c r="B20" s="168" t="s">
        <v>211</v>
      </c>
      <c r="C20" s="168"/>
      <c r="D20" s="175"/>
      <c r="E20" s="195"/>
      <c r="F20" s="196"/>
      <c r="G20" s="196"/>
      <c r="H20" s="197">
        <f>SUM(H5:H16)</f>
        <v>100</v>
      </c>
      <c r="I20" s="197">
        <f>SUM(I5:I16)</f>
        <v>0</v>
      </c>
      <c r="J20" s="197">
        <f>SUM(J5:J16)</f>
        <v>0</v>
      </c>
      <c r="K20" s="212"/>
    </row>
    <row r="21" ht="15" spans="1:11">
      <c r="A21" s="162"/>
      <c r="B21" s="163"/>
      <c r="C21" s="198"/>
      <c r="D21" s="175"/>
      <c r="E21" s="170"/>
      <c r="F21" s="170"/>
      <c r="G21" s="170"/>
      <c r="H21" s="163"/>
      <c r="I21" s="163" t="e">
        <f>J20/I20*$H$20</f>
        <v>#DIV/0!</v>
      </c>
      <c r="J21" s="220"/>
      <c r="K21" s="212"/>
    </row>
    <row r="22" spans="1:11">
      <c r="A22" s="199"/>
      <c r="B22" s="200"/>
      <c r="C22" s="201"/>
      <c r="D22" s="201"/>
      <c r="E22" s="202"/>
      <c r="F22" s="203"/>
      <c r="G22" s="203"/>
      <c r="H22" s="200"/>
      <c r="I22" s="200"/>
      <c r="J22" s="200"/>
      <c r="K22" s="200"/>
    </row>
    <row r="23" spans="1:11">
      <c r="A23" s="199"/>
      <c r="B23" s="200"/>
      <c r="C23" s="201"/>
      <c r="D23" s="201"/>
      <c r="E23" s="202"/>
      <c r="F23" s="203"/>
      <c r="G23" s="203"/>
      <c r="H23" s="200"/>
      <c r="I23" s="200"/>
      <c r="J23" s="200"/>
      <c r="K23" s="200"/>
    </row>
    <row r="24" spans="1:11">
      <c r="A24" s="199"/>
      <c r="B24" s="200"/>
      <c r="C24" s="201"/>
      <c r="D24" s="201"/>
      <c r="E24" s="202"/>
      <c r="F24" s="203"/>
      <c r="G24" s="203"/>
      <c r="H24" s="200"/>
      <c r="I24" s="200"/>
      <c r="J24" s="200"/>
      <c r="K24" s="200"/>
    </row>
    <row r="25" spans="1:11">
      <c r="A25" s="199"/>
      <c r="B25" s="200"/>
      <c r="C25" s="201"/>
      <c r="D25" s="202"/>
      <c r="E25" s="202"/>
      <c r="F25" s="203"/>
      <c r="G25" s="203"/>
      <c r="H25" s="200"/>
      <c r="I25" s="200"/>
      <c r="J25" s="200"/>
      <c r="K25" s="200"/>
    </row>
    <row r="26" spans="1:11">
      <c r="A26" s="199"/>
      <c r="B26" s="200"/>
      <c r="C26" s="201"/>
      <c r="D26" s="202"/>
      <c r="E26" s="202"/>
      <c r="F26" s="203"/>
      <c r="G26" s="203"/>
      <c r="H26" s="200"/>
      <c r="I26" s="200"/>
      <c r="J26" s="200"/>
      <c r="K26" s="200"/>
    </row>
    <row r="27" spans="1:11">
      <c r="A27" s="199"/>
      <c r="B27" s="200"/>
      <c r="C27" s="201"/>
      <c r="D27" s="202"/>
      <c r="E27" s="202"/>
      <c r="F27" s="203"/>
      <c r="G27" s="203"/>
      <c r="H27" s="200"/>
      <c r="I27" s="200"/>
      <c r="J27" s="200"/>
      <c r="K27" s="200"/>
    </row>
    <row r="28" spans="1:11">
      <c r="A28" s="199"/>
      <c r="B28" s="200"/>
      <c r="C28" s="201"/>
      <c r="D28" s="202"/>
      <c r="E28" s="202"/>
      <c r="F28" s="203"/>
      <c r="G28" s="203"/>
      <c r="H28" s="200"/>
      <c r="I28" s="200"/>
      <c r="J28" s="200"/>
      <c r="K28" s="200"/>
    </row>
    <row r="29" spans="1:11">
      <c r="A29" s="199"/>
      <c r="B29" s="200"/>
      <c r="C29" s="201"/>
      <c r="D29" s="202"/>
      <c r="E29" s="202"/>
      <c r="F29" s="203"/>
      <c r="G29" s="203"/>
      <c r="H29" s="200"/>
      <c r="I29" s="200"/>
      <c r="J29" s="200"/>
      <c r="K29" s="200"/>
    </row>
    <row r="30" spans="1:11">
      <c r="A30" s="199"/>
      <c r="B30" s="200"/>
      <c r="C30" s="201"/>
      <c r="D30" s="202"/>
      <c r="E30" s="202"/>
      <c r="F30" s="203"/>
      <c r="G30" s="203"/>
      <c r="H30" s="200"/>
      <c r="I30" s="200"/>
      <c r="J30" s="200"/>
      <c r="K30" s="200"/>
    </row>
    <row r="31" spans="1:11">
      <c r="A31" s="199"/>
      <c r="B31" s="200"/>
      <c r="C31" s="201"/>
      <c r="D31" s="204"/>
      <c r="E31" s="204"/>
      <c r="F31" s="204"/>
      <c r="G31" s="204"/>
      <c r="H31" s="200"/>
      <c r="I31" s="200"/>
      <c r="J31" s="200"/>
      <c r="K31" s="200"/>
    </row>
    <row r="32" spans="1:11">
      <c r="A32" s="199"/>
      <c r="B32" s="200"/>
      <c r="C32" s="201"/>
      <c r="D32" s="204"/>
      <c r="E32" s="204"/>
      <c r="F32" s="204"/>
      <c r="G32" s="204"/>
      <c r="H32" s="200"/>
      <c r="I32" s="200"/>
      <c r="J32" s="200"/>
      <c r="K32" s="200"/>
    </row>
    <row r="33" spans="1:11">
      <c r="A33" s="199"/>
      <c r="B33" s="200"/>
      <c r="C33" s="201"/>
      <c r="D33" s="204"/>
      <c r="E33" s="204"/>
      <c r="F33" s="204"/>
      <c r="G33" s="204"/>
      <c r="H33" s="200"/>
      <c r="I33" s="200"/>
      <c r="J33" s="200"/>
      <c r="K33" s="200"/>
    </row>
    <row r="34" spans="1:11">
      <c r="A34" s="199"/>
      <c r="B34" s="200"/>
      <c r="C34" s="201"/>
      <c r="D34" s="204"/>
      <c r="E34" s="204"/>
      <c r="F34" s="204"/>
      <c r="G34" s="204"/>
      <c r="H34" s="200"/>
      <c r="I34" s="200"/>
      <c r="J34" s="200"/>
      <c r="K34" s="200"/>
    </row>
    <row r="35" spans="1:11">
      <c r="A35" s="199"/>
      <c r="B35" s="200"/>
      <c r="C35" s="201"/>
      <c r="D35" s="204"/>
      <c r="E35" s="204"/>
      <c r="F35" s="204"/>
      <c r="G35" s="204"/>
      <c r="H35" s="200"/>
      <c r="I35" s="200"/>
      <c r="J35" s="200"/>
      <c r="K35" s="200"/>
    </row>
    <row r="36" spans="1:11">
      <c r="A36" s="199"/>
      <c r="B36" s="200"/>
      <c r="C36" s="201"/>
      <c r="D36" s="204"/>
      <c r="E36" s="204"/>
      <c r="F36" s="204"/>
      <c r="G36" s="204"/>
      <c r="H36" s="200"/>
      <c r="I36" s="200"/>
      <c r="J36" s="200"/>
      <c r="K36" s="200"/>
    </row>
    <row r="37" spans="1:11">
      <c r="A37" s="199"/>
      <c r="B37" s="200"/>
      <c r="C37" s="201"/>
      <c r="D37" s="204"/>
      <c r="E37" s="204"/>
      <c r="F37" s="204"/>
      <c r="G37" s="204"/>
      <c r="H37" s="200"/>
      <c r="I37" s="200"/>
      <c r="J37" s="200"/>
      <c r="K37" s="200"/>
    </row>
    <row r="38" spans="1:11">
      <c r="A38" s="199"/>
      <c r="B38" s="200"/>
      <c r="C38" s="201"/>
      <c r="D38" s="204"/>
      <c r="E38" s="204"/>
      <c r="F38" s="204"/>
      <c r="G38" s="204"/>
      <c r="H38" s="200"/>
      <c r="I38" s="200"/>
      <c r="J38" s="200"/>
      <c r="K38" s="200"/>
    </row>
    <row r="39" spans="1:11">
      <c r="A39" s="199"/>
      <c r="B39" s="200"/>
      <c r="C39" s="201"/>
      <c r="D39" s="204"/>
      <c r="E39" s="204"/>
      <c r="F39" s="204"/>
      <c r="G39" s="204"/>
      <c r="H39" s="200"/>
      <c r="I39" s="200"/>
      <c r="J39" s="200"/>
      <c r="K39" s="200"/>
    </row>
    <row r="40" spans="1:11">
      <c r="A40" s="199"/>
      <c r="B40" s="200"/>
      <c r="C40" s="201"/>
      <c r="D40" s="204"/>
      <c r="E40" s="204"/>
      <c r="F40" s="204"/>
      <c r="G40" s="204"/>
      <c r="H40" s="200"/>
      <c r="I40" s="200"/>
      <c r="J40" s="200"/>
      <c r="K40" s="200"/>
    </row>
    <row r="41" spans="1:11">
      <c r="A41" s="199"/>
      <c r="B41" s="200"/>
      <c r="C41" s="201"/>
      <c r="D41" s="204"/>
      <c r="E41" s="204"/>
      <c r="F41" s="204"/>
      <c r="G41" s="204"/>
      <c r="H41" s="200"/>
      <c r="I41" s="200"/>
      <c r="J41" s="200"/>
      <c r="K41" s="200"/>
    </row>
    <row r="42" spans="1:11">
      <c r="A42" s="199"/>
      <c r="B42" s="200"/>
      <c r="C42" s="201"/>
      <c r="D42" s="204"/>
      <c r="E42" s="204"/>
      <c r="F42" s="204"/>
      <c r="G42" s="204"/>
      <c r="H42" s="200"/>
      <c r="I42" s="200"/>
      <c r="J42" s="200"/>
      <c r="K42" s="200"/>
    </row>
    <row r="43" spans="1:11">
      <c r="A43" s="199"/>
      <c r="B43" s="200"/>
      <c r="C43" s="201"/>
      <c r="D43" s="204"/>
      <c r="E43" s="204"/>
      <c r="F43" s="204"/>
      <c r="G43" s="204"/>
      <c r="H43" s="200"/>
      <c r="I43" s="200"/>
      <c r="J43" s="200"/>
      <c r="K43" s="200"/>
    </row>
    <row r="44" spans="1:11">
      <c r="A44" s="199"/>
      <c r="B44" s="200"/>
      <c r="C44" s="201"/>
      <c r="D44" s="204"/>
      <c r="E44" s="204"/>
      <c r="F44" s="204"/>
      <c r="G44" s="204"/>
      <c r="H44" s="200"/>
      <c r="I44" s="200"/>
      <c r="J44" s="200"/>
      <c r="K44" s="200"/>
    </row>
    <row r="45" spans="1:11">
      <c r="A45" s="199"/>
      <c r="B45" s="200"/>
      <c r="C45" s="201"/>
      <c r="D45" s="204"/>
      <c r="E45" s="204"/>
      <c r="F45" s="204"/>
      <c r="G45" s="204"/>
      <c r="H45" s="200"/>
      <c r="I45" s="200"/>
      <c r="J45" s="200"/>
      <c r="K45" s="200"/>
    </row>
    <row r="46" spans="1:11">
      <c r="A46" s="199"/>
      <c r="B46" s="200"/>
      <c r="C46" s="201"/>
      <c r="D46" s="204"/>
      <c r="E46" s="204"/>
      <c r="F46" s="204"/>
      <c r="G46" s="204"/>
      <c r="H46" s="200"/>
      <c r="I46" s="200"/>
      <c r="J46" s="200"/>
      <c r="K46" s="200"/>
    </row>
    <row r="47" spans="1:11">
      <c r="A47" s="199"/>
      <c r="B47" s="200"/>
      <c r="C47" s="201"/>
      <c r="D47" s="204"/>
      <c r="E47" s="204"/>
      <c r="F47" s="204"/>
      <c r="G47" s="204"/>
      <c r="H47" s="200"/>
      <c r="I47" s="200"/>
      <c r="J47" s="200"/>
      <c r="K47" s="200"/>
    </row>
    <row r="48" spans="1:11">
      <c r="A48" s="199"/>
      <c r="B48" s="200"/>
      <c r="C48" s="201"/>
      <c r="D48" s="204"/>
      <c r="E48" s="204"/>
      <c r="F48" s="204"/>
      <c r="G48" s="204"/>
      <c r="H48" s="200"/>
      <c r="I48" s="200"/>
      <c r="J48" s="200"/>
      <c r="K48" s="200"/>
    </row>
    <row r="49" spans="1:11">
      <c r="A49" s="199"/>
      <c r="B49" s="200"/>
      <c r="C49" s="201"/>
      <c r="D49" s="204"/>
      <c r="E49" s="204"/>
      <c r="F49" s="204"/>
      <c r="G49" s="204"/>
      <c r="H49" s="200"/>
      <c r="I49" s="200"/>
      <c r="J49" s="200"/>
      <c r="K49" s="200"/>
    </row>
    <row r="50" spans="1:11">
      <c r="A50" s="199"/>
      <c r="B50" s="200"/>
      <c r="C50" s="201"/>
      <c r="D50" s="204"/>
      <c r="E50" s="204"/>
      <c r="F50" s="204"/>
      <c r="G50" s="204"/>
      <c r="H50" s="200"/>
      <c r="I50" s="200"/>
      <c r="J50" s="200"/>
      <c r="K50" s="200"/>
    </row>
    <row r="51" spans="1:11">
      <c r="A51" s="199"/>
      <c r="B51" s="200"/>
      <c r="C51" s="201"/>
      <c r="D51" s="204"/>
      <c r="E51" s="204"/>
      <c r="F51" s="204"/>
      <c r="G51" s="204"/>
      <c r="H51" s="200"/>
      <c r="I51" s="200"/>
      <c r="J51" s="200"/>
      <c r="K51" s="200"/>
    </row>
    <row r="52" spans="1:11">
      <c r="A52" s="199"/>
      <c r="B52" s="200"/>
      <c r="C52" s="201"/>
      <c r="D52" s="204"/>
      <c r="E52" s="204"/>
      <c r="F52" s="204"/>
      <c r="G52" s="204"/>
      <c r="H52" s="200"/>
      <c r="I52" s="200"/>
      <c r="J52" s="200"/>
      <c r="K52" s="200"/>
    </row>
    <row r="53" spans="1:11">
      <c r="A53" s="199"/>
      <c r="B53" s="200"/>
      <c r="C53" s="201"/>
      <c r="D53" s="204"/>
      <c r="E53" s="204"/>
      <c r="F53" s="204"/>
      <c r="G53" s="204"/>
      <c r="H53" s="200"/>
      <c r="I53" s="200"/>
      <c r="J53" s="200"/>
      <c r="K53" s="200"/>
    </row>
    <row r="54" spans="1:11">
      <c r="A54" s="199"/>
      <c r="B54" s="200"/>
      <c r="C54" s="201"/>
      <c r="D54" s="204"/>
      <c r="E54" s="204"/>
      <c r="F54" s="204"/>
      <c r="G54" s="204"/>
      <c r="H54" s="200"/>
      <c r="I54" s="200"/>
      <c r="J54" s="200"/>
      <c r="K54" s="200"/>
    </row>
    <row r="55" spans="1:11">
      <c r="A55" s="199"/>
      <c r="B55" s="200"/>
      <c r="C55" s="201"/>
      <c r="D55" s="204"/>
      <c r="E55" s="204"/>
      <c r="F55" s="204"/>
      <c r="G55" s="204"/>
      <c r="H55" s="200"/>
      <c r="I55" s="200"/>
      <c r="J55" s="200"/>
      <c r="K55" s="200"/>
    </row>
    <row r="56" spans="1:11">
      <c r="A56" s="199"/>
      <c r="B56" s="200"/>
      <c r="C56" s="201"/>
      <c r="D56" s="204"/>
      <c r="E56" s="204"/>
      <c r="F56" s="204"/>
      <c r="G56" s="204"/>
      <c r="H56" s="200"/>
      <c r="I56" s="200"/>
      <c r="J56" s="200"/>
      <c r="K56" s="200"/>
    </row>
    <row r="57" spans="1:11">
      <c r="A57" s="199"/>
      <c r="B57" s="200"/>
      <c r="C57" s="201"/>
      <c r="D57" s="204"/>
      <c r="E57" s="204"/>
      <c r="F57" s="204"/>
      <c r="G57" s="204"/>
      <c r="H57" s="200"/>
      <c r="I57" s="200"/>
      <c r="J57" s="200"/>
      <c r="K57" s="200"/>
    </row>
    <row r="58" spans="1:11">
      <c r="A58" s="199"/>
      <c r="B58" s="200"/>
      <c r="C58" s="200"/>
      <c r="D58" s="204"/>
      <c r="E58" s="204"/>
      <c r="F58" s="204"/>
      <c r="G58" s="204"/>
      <c r="H58" s="200"/>
      <c r="I58" s="200"/>
      <c r="J58" s="200"/>
      <c r="K58" s="200"/>
    </row>
    <row r="59" spans="1:11">
      <c r="A59" s="199"/>
      <c r="B59" s="200"/>
      <c r="C59" s="200"/>
      <c r="D59" s="204"/>
      <c r="E59" s="204"/>
      <c r="F59" s="204"/>
      <c r="G59" s="204"/>
      <c r="H59" s="200"/>
      <c r="I59" s="200"/>
      <c r="J59" s="200"/>
      <c r="K59" s="200"/>
    </row>
    <row r="60" spans="1:11">
      <c r="A60" s="199"/>
      <c r="B60" s="200"/>
      <c r="C60" s="200"/>
      <c r="D60" s="204"/>
      <c r="E60" s="204"/>
      <c r="F60" s="204"/>
      <c r="G60" s="204"/>
      <c r="H60" s="200"/>
      <c r="I60" s="200"/>
      <c r="J60" s="200"/>
      <c r="K60" s="200"/>
    </row>
    <row r="61" spans="1:11">
      <c r="A61" s="199"/>
      <c r="B61" s="200"/>
      <c r="C61" s="200"/>
      <c r="D61" s="204"/>
      <c r="E61" s="204"/>
      <c r="F61" s="204"/>
      <c r="G61" s="204"/>
      <c r="H61" s="200"/>
      <c r="I61" s="200"/>
      <c r="J61" s="200"/>
      <c r="K61" s="200"/>
    </row>
    <row r="62" spans="1:11">
      <c r="A62" s="199"/>
      <c r="B62" s="200"/>
      <c r="C62" s="200"/>
      <c r="D62" s="204"/>
      <c r="E62" s="204"/>
      <c r="F62" s="204"/>
      <c r="G62" s="204"/>
      <c r="H62" s="200"/>
      <c r="I62" s="200"/>
      <c r="J62" s="200"/>
      <c r="K62" s="200"/>
    </row>
    <row r="63" spans="1:11">
      <c r="A63" s="199"/>
      <c r="B63" s="200"/>
      <c r="C63" s="200"/>
      <c r="D63" s="204"/>
      <c r="E63" s="204"/>
      <c r="F63" s="204"/>
      <c r="G63" s="204"/>
      <c r="H63" s="200"/>
      <c r="I63" s="200"/>
      <c r="J63" s="200"/>
      <c r="K63" s="200"/>
    </row>
    <row r="64" spans="1:11">
      <c r="A64" s="199"/>
      <c r="B64" s="200"/>
      <c r="C64" s="200"/>
      <c r="D64" s="204"/>
      <c r="E64" s="204"/>
      <c r="F64" s="204"/>
      <c r="G64" s="204"/>
      <c r="H64" s="200"/>
      <c r="I64" s="200"/>
      <c r="J64" s="200"/>
      <c r="K64" s="200"/>
    </row>
    <row r="65" spans="1:11">
      <c r="A65" s="199"/>
      <c r="B65" s="200"/>
      <c r="C65" s="200"/>
      <c r="D65" s="204"/>
      <c r="E65" s="204"/>
      <c r="F65" s="204"/>
      <c r="G65" s="204"/>
      <c r="H65" s="200"/>
      <c r="I65" s="200"/>
      <c r="J65" s="200"/>
      <c r="K65" s="200"/>
    </row>
    <row r="66" spans="1:11">
      <c r="A66" s="199"/>
      <c r="B66" s="200"/>
      <c r="C66" s="200"/>
      <c r="D66" s="204"/>
      <c r="E66" s="204"/>
      <c r="F66" s="204"/>
      <c r="G66" s="204"/>
      <c r="H66" s="200"/>
      <c r="I66" s="200"/>
      <c r="J66" s="200"/>
      <c r="K66" s="200"/>
    </row>
    <row r="67" spans="1:11">
      <c r="A67" s="199"/>
      <c r="B67" s="200"/>
      <c r="C67" s="200"/>
      <c r="D67" s="204"/>
      <c r="E67" s="204"/>
      <c r="F67" s="204"/>
      <c r="G67" s="204"/>
      <c r="H67" s="200"/>
      <c r="I67" s="200"/>
      <c r="J67" s="200"/>
      <c r="K67" s="200"/>
    </row>
    <row r="68" spans="1:11">
      <c r="A68" s="199"/>
      <c r="B68" s="200"/>
      <c r="C68" s="200"/>
      <c r="D68" s="204"/>
      <c r="E68" s="204"/>
      <c r="F68" s="204"/>
      <c r="G68" s="204"/>
      <c r="H68" s="200"/>
      <c r="I68" s="200"/>
      <c r="J68" s="200"/>
      <c r="K68" s="200"/>
    </row>
    <row r="69" spans="1:11">
      <c r="A69" s="199"/>
      <c r="B69" s="200"/>
      <c r="C69" s="200"/>
      <c r="D69" s="204"/>
      <c r="E69" s="204"/>
      <c r="F69" s="204"/>
      <c r="G69" s="204"/>
      <c r="H69" s="200"/>
      <c r="I69" s="200"/>
      <c r="J69" s="200"/>
      <c r="K69" s="200"/>
    </row>
    <row r="70" spans="1:11">
      <c r="A70" s="199"/>
      <c r="B70" s="200"/>
      <c r="C70" s="200"/>
      <c r="D70" s="204"/>
      <c r="E70" s="204"/>
      <c r="F70" s="204"/>
      <c r="G70" s="204"/>
      <c r="H70" s="200"/>
      <c r="I70" s="200"/>
      <c r="J70" s="200"/>
      <c r="K70" s="200"/>
    </row>
    <row r="71" spans="1:11">
      <c r="A71" s="199"/>
      <c r="B71" s="200"/>
      <c r="C71" s="200"/>
      <c r="D71" s="204"/>
      <c r="E71" s="204"/>
      <c r="F71" s="204"/>
      <c r="G71" s="204"/>
      <c r="H71" s="200"/>
      <c r="I71" s="200"/>
      <c r="J71" s="200"/>
      <c r="K71" s="200"/>
    </row>
    <row r="72" spans="1:11">
      <c r="A72" s="199"/>
      <c r="B72" s="200"/>
      <c r="C72" s="200"/>
      <c r="D72" s="204"/>
      <c r="E72" s="204"/>
      <c r="F72" s="204"/>
      <c r="G72" s="204"/>
      <c r="H72" s="200"/>
      <c r="I72" s="200"/>
      <c r="J72" s="200"/>
      <c r="K72" s="200"/>
    </row>
    <row r="73" spans="1:11">
      <c r="A73" s="199"/>
      <c r="B73" s="200"/>
      <c r="C73" s="200"/>
      <c r="D73" s="204"/>
      <c r="E73" s="204"/>
      <c r="F73" s="204"/>
      <c r="G73" s="204"/>
      <c r="H73" s="200"/>
      <c r="I73" s="200"/>
      <c r="J73" s="200"/>
      <c r="K73" s="200"/>
    </row>
    <row r="74" spans="1:11">
      <c r="A74" s="199"/>
      <c r="B74" s="200"/>
      <c r="C74" s="200"/>
      <c r="D74" s="204"/>
      <c r="E74" s="204"/>
      <c r="F74" s="204"/>
      <c r="G74" s="204"/>
      <c r="H74" s="200"/>
      <c r="I74" s="200"/>
      <c r="J74" s="200"/>
      <c r="K74" s="200"/>
    </row>
    <row r="75" spans="1:11">
      <c r="A75" s="199"/>
      <c r="B75" s="200"/>
      <c r="C75" s="200"/>
      <c r="D75" s="204"/>
      <c r="E75" s="204"/>
      <c r="F75" s="204"/>
      <c r="G75" s="204"/>
      <c r="H75" s="200"/>
      <c r="I75" s="200"/>
      <c r="J75" s="200"/>
      <c r="K75" s="200"/>
    </row>
    <row r="76" spans="1:11">
      <c r="A76" s="199"/>
      <c r="B76" s="200"/>
      <c r="C76" s="200"/>
      <c r="D76" s="204"/>
      <c r="E76" s="204"/>
      <c r="F76" s="204"/>
      <c r="G76" s="204"/>
      <c r="H76" s="200"/>
      <c r="I76" s="200"/>
      <c r="J76" s="200"/>
      <c r="K76" s="200"/>
    </row>
    <row r="77" spans="1:11">
      <c r="A77" s="199"/>
      <c r="B77" s="200"/>
      <c r="C77" s="200"/>
      <c r="D77" s="204"/>
      <c r="E77" s="204"/>
      <c r="F77" s="204"/>
      <c r="G77" s="204"/>
      <c r="H77" s="200"/>
      <c r="I77" s="200"/>
      <c r="J77" s="200"/>
      <c r="K77" s="200"/>
    </row>
    <row r="78" spans="1:11">
      <c r="A78" s="199"/>
      <c r="B78" s="200"/>
      <c r="C78" s="200"/>
      <c r="D78" s="204"/>
      <c r="E78" s="204"/>
      <c r="F78" s="204"/>
      <c r="G78" s="204"/>
      <c r="H78" s="200"/>
      <c r="I78" s="200"/>
      <c r="J78" s="200"/>
      <c r="K78" s="200"/>
    </row>
    <row r="79" spans="1:11">
      <c r="A79" s="199"/>
      <c r="B79" s="200"/>
      <c r="C79" s="200"/>
      <c r="D79" s="204"/>
      <c r="E79" s="204"/>
      <c r="F79" s="204"/>
      <c r="G79" s="204"/>
      <c r="H79" s="200"/>
      <c r="I79" s="200"/>
      <c r="J79" s="200"/>
      <c r="K79" s="200"/>
    </row>
    <row r="80" spans="1:11">
      <c r="A80" s="199"/>
      <c r="B80" s="200"/>
      <c r="C80" s="200"/>
      <c r="D80" s="204"/>
      <c r="E80" s="204"/>
      <c r="F80" s="204"/>
      <c r="G80" s="204"/>
      <c r="H80" s="200"/>
      <c r="I80" s="200"/>
      <c r="J80" s="200"/>
      <c r="K80" s="200"/>
    </row>
    <row r="81" spans="1:11">
      <c r="A81" s="199"/>
      <c r="B81" s="200"/>
      <c r="C81" s="200"/>
      <c r="D81" s="204"/>
      <c r="E81" s="204"/>
      <c r="F81" s="204"/>
      <c r="G81" s="204"/>
      <c r="H81" s="200"/>
      <c r="I81" s="200"/>
      <c r="J81" s="200"/>
      <c r="K81" s="200"/>
    </row>
    <row r="82" spans="1:11">
      <c r="A82" s="199"/>
      <c r="B82" s="200"/>
      <c r="C82" s="200"/>
      <c r="D82" s="204"/>
      <c r="E82" s="204"/>
      <c r="F82" s="204"/>
      <c r="G82" s="204"/>
      <c r="H82" s="200"/>
      <c r="I82" s="200"/>
      <c r="J82" s="200"/>
      <c r="K82" s="200"/>
    </row>
    <row r="83" spans="1:11">
      <c r="A83" s="199"/>
      <c r="B83" s="200"/>
      <c r="C83" s="200"/>
      <c r="D83" s="204"/>
      <c r="E83" s="204"/>
      <c r="F83" s="204"/>
      <c r="G83" s="204"/>
      <c r="H83" s="200"/>
      <c r="I83" s="200"/>
      <c r="J83" s="200"/>
      <c r="K83" s="200"/>
    </row>
    <row r="84" spans="1:11">
      <c r="A84" s="199"/>
      <c r="B84" s="200"/>
      <c r="C84" s="200"/>
      <c r="D84" s="204"/>
      <c r="E84" s="204"/>
      <c r="F84" s="204"/>
      <c r="G84" s="204"/>
      <c r="H84" s="200"/>
      <c r="I84" s="200"/>
      <c r="J84" s="200"/>
      <c r="K84" s="200"/>
    </row>
    <row r="85" spans="1:11">
      <c r="A85" s="199"/>
      <c r="B85" s="200"/>
      <c r="C85" s="200"/>
      <c r="D85" s="204"/>
      <c r="E85" s="204"/>
      <c r="F85" s="204"/>
      <c r="G85" s="204"/>
      <c r="H85" s="200"/>
      <c r="I85" s="200"/>
      <c r="J85" s="200"/>
      <c r="K85" s="200"/>
    </row>
    <row r="86" spans="1:11">
      <c r="A86" s="199"/>
      <c r="B86" s="200"/>
      <c r="C86" s="200"/>
      <c r="D86" s="204"/>
      <c r="E86" s="204"/>
      <c r="F86" s="204"/>
      <c r="G86" s="204"/>
      <c r="H86" s="200"/>
      <c r="I86" s="200"/>
      <c r="J86" s="200"/>
      <c r="K86" s="200"/>
    </row>
    <row r="87" spans="1:11">
      <c r="A87" s="199"/>
      <c r="B87" s="200"/>
      <c r="C87" s="200"/>
      <c r="D87" s="204"/>
      <c r="E87" s="204"/>
      <c r="F87" s="204"/>
      <c r="G87" s="204"/>
      <c r="H87" s="200"/>
      <c r="I87" s="200"/>
      <c r="J87" s="200"/>
      <c r="K87" s="200"/>
    </row>
    <row r="88" spans="1:11">
      <c r="A88" s="199"/>
      <c r="B88" s="200"/>
      <c r="C88" s="200"/>
      <c r="D88" s="204"/>
      <c r="E88" s="204"/>
      <c r="F88" s="204"/>
      <c r="G88" s="204"/>
      <c r="H88" s="200"/>
      <c r="I88" s="200"/>
      <c r="J88" s="200"/>
      <c r="K88" s="200"/>
    </row>
    <row r="89" spans="1:11">
      <c r="A89" s="199"/>
      <c r="B89" s="200"/>
      <c r="C89" s="200"/>
      <c r="D89" s="204"/>
      <c r="E89" s="204"/>
      <c r="F89" s="204"/>
      <c r="G89" s="204"/>
      <c r="H89" s="200"/>
      <c r="I89" s="200"/>
      <c r="J89" s="200"/>
      <c r="K89" s="200"/>
    </row>
    <row r="90" spans="1:11">
      <c r="A90" s="199"/>
      <c r="B90" s="200"/>
      <c r="C90" s="200"/>
      <c r="D90" s="204"/>
      <c r="E90" s="204"/>
      <c r="F90" s="204"/>
      <c r="G90" s="204"/>
      <c r="H90" s="200"/>
      <c r="I90" s="200"/>
      <c r="J90" s="200"/>
      <c r="K90" s="200"/>
    </row>
    <row r="91" spans="1:11">
      <c r="A91" s="199"/>
      <c r="B91" s="200"/>
      <c r="C91" s="200"/>
      <c r="D91" s="204"/>
      <c r="E91" s="204"/>
      <c r="F91" s="204"/>
      <c r="G91" s="204"/>
      <c r="H91" s="200"/>
      <c r="I91" s="200"/>
      <c r="J91" s="200"/>
      <c r="K91" s="200"/>
    </row>
    <row r="92" spans="1:11">
      <c r="A92" s="199"/>
      <c r="B92" s="200"/>
      <c r="C92" s="200"/>
      <c r="D92" s="204"/>
      <c r="E92" s="204"/>
      <c r="F92" s="204"/>
      <c r="G92" s="204"/>
      <c r="H92" s="200"/>
      <c r="I92" s="200"/>
      <c r="J92" s="200"/>
      <c r="K92" s="200"/>
    </row>
    <row r="93" spans="1:11">
      <c r="A93" s="199"/>
      <c r="B93" s="200"/>
      <c r="C93" s="200"/>
      <c r="D93" s="204"/>
      <c r="E93" s="204"/>
      <c r="F93" s="204"/>
      <c r="G93" s="204"/>
      <c r="H93" s="200"/>
      <c r="I93" s="200"/>
      <c r="J93" s="200"/>
      <c r="K93" s="200"/>
    </row>
    <row r="94" spans="1:11">
      <c r="A94" s="199"/>
      <c r="B94" s="200"/>
      <c r="C94" s="200"/>
      <c r="D94" s="204"/>
      <c r="E94" s="204"/>
      <c r="F94" s="204"/>
      <c r="G94" s="204"/>
      <c r="H94" s="200"/>
      <c r="I94" s="200"/>
      <c r="J94" s="200"/>
      <c r="K94" s="200"/>
    </row>
    <row r="95" spans="1:11">
      <c r="A95" s="199"/>
      <c r="B95" s="200"/>
      <c r="C95" s="200"/>
      <c r="D95" s="204"/>
      <c r="E95" s="204"/>
      <c r="F95" s="204"/>
      <c r="G95" s="204"/>
      <c r="H95" s="200"/>
      <c r="I95" s="200"/>
      <c r="J95" s="200"/>
      <c r="K95" s="200"/>
    </row>
    <row r="96" spans="1:11">
      <c r="A96" s="199"/>
      <c r="B96" s="200"/>
      <c r="C96" s="200"/>
      <c r="D96" s="204"/>
      <c r="E96" s="204"/>
      <c r="F96" s="204"/>
      <c r="G96" s="204"/>
      <c r="H96" s="200"/>
      <c r="I96" s="200"/>
      <c r="J96" s="200"/>
      <c r="K96" s="200"/>
    </row>
    <row r="97" spans="1:11">
      <c r="A97" s="199"/>
      <c r="B97" s="200"/>
      <c r="C97" s="200"/>
      <c r="D97" s="204"/>
      <c r="E97" s="204"/>
      <c r="F97" s="204"/>
      <c r="G97" s="204"/>
      <c r="H97" s="200"/>
      <c r="I97" s="200"/>
      <c r="J97" s="200"/>
      <c r="K97" s="200"/>
    </row>
    <row r="98" spans="1:11">
      <c r="A98" s="199"/>
      <c r="B98" s="200"/>
      <c r="C98" s="200"/>
      <c r="D98" s="204"/>
      <c r="E98" s="204"/>
      <c r="F98" s="204"/>
      <c r="G98" s="204"/>
      <c r="H98" s="200"/>
      <c r="I98" s="200"/>
      <c r="J98" s="200"/>
      <c r="K98" s="200"/>
    </row>
    <row r="99" spans="1:11">
      <c r="A99" s="199"/>
      <c r="B99" s="200"/>
      <c r="C99" s="200"/>
      <c r="D99" s="204"/>
      <c r="E99" s="204"/>
      <c r="F99" s="204"/>
      <c r="G99" s="204"/>
      <c r="H99" s="200"/>
      <c r="I99" s="200"/>
      <c r="J99" s="200"/>
      <c r="K99" s="200"/>
    </row>
    <row r="100" spans="1:11">
      <c r="A100" s="199"/>
      <c r="B100" s="200"/>
      <c r="C100" s="200"/>
      <c r="D100" s="204"/>
      <c r="E100" s="204"/>
      <c r="F100" s="204"/>
      <c r="G100" s="204"/>
      <c r="H100" s="200"/>
      <c r="I100" s="200"/>
      <c r="J100" s="200"/>
      <c r="K100" s="200"/>
    </row>
    <row r="101" spans="1:11">
      <c r="A101" s="199"/>
      <c r="B101" s="200"/>
      <c r="C101" s="200"/>
      <c r="D101" s="204"/>
      <c r="E101" s="204"/>
      <c r="F101" s="204"/>
      <c r="G101" s="204"/>
      <c r="H101" s="200"/>
      <c r="I101" s="200"/>
      <c r="J101" s="200"/>
      <c r="K101" s="200"/>
    </row>
    <row r="102" spans="1:11">
      <c r="A102" s="199"/>
      <c r="B102" s="200"/>
      <c r="C102" s="200"/>
      <c r="D102" s="204"/>
      <c r="E102" s="204"/>
      <c r="F102" s="204"/>
      <c r="G102" s="204"/>
      <c r="H102" s="200"/>
      <c r="I102" s="200"/>
      <c r="J102" s="200"/>
      <c r="K102" s="200"/>
    </row>
    <row r="103" spans="1:11">
      <c r="A103" s="199"/>
      <c r="B103" s="200"/>
      <c r="C103" s="200"/>
      <c r="D103" s="204"/>
      <c r="E103" s="204"/>
      <c r="F103" s="204"/>
      <c r="G103" s="204"/>
      <c r="H103" s="200"/>
      <c r="I103" s="200"/>
      <c r="J103" s="200"/>
      <c r="K103" s="200"/>
    </row>
    <row r="104" spans="1:11">
      <c r="A104" s="199"/>
      <c r="B104" s="200"/>
      <c r="C104" s="200"/>
      <c r="D104" s="204"/>
      <c r="E104" s="204"/>
      <c r="F104" s="204"/>
      <c r="G104" s="204"/>
      <c r="H104" s="200"/>
      <c r="I104" s="200"/>
      <c r="J104" s="200"/>
      <c r="K104" s="200"/>
    </row>
    <row r="105" spans="1:11">
      <c r="A105" s="199"/>
      <c r="B105" s="200"/>
      <c r="C105" s="200"/>
      <c r="D105" s="204"/>
      <c r="E105" s="204"/>
      <c r="F105" s="204"/>
      <c r="G105" s="204"/>
      <c r="H105" s="200"/>
      <c r="I105" s="200"/>
      <c r="J105" s="200"/>
      <c r="K105" s="200"/>
    </row>
    <row r="106" spans="1:11">
      <c r="A106" s="199"/>
      <c r="B106" s="200"/>
      <c r="C106" s="200"/>
      <c r="D106" s="204"/>
      <c r="E106" s="204"/>
      <c r="F106" s="204"/>
      <c r="G106" s="204"/>
      <c r="H106" s="200"/>
      <c r="I106" s="200"/>
      <c r="J106" s="200"/>
      <c r="K106" s="200"/>
    </row>
    <row r="107" spans="1:11">
      <c r="A107" s="199"/>
      <c r="B107" s="200"/>
      <c r="C107" s="200"/>
      <c r="D107" s="204"/>
      <c r="E107" s="204"/>
      <c r="F107" s="204"/>
      <c r="G107" s="204"/>
      <c r="H107" s="200"/>
      <c r="I107" s="200"/>
      <c r="J107" s="200"/>
      <c r="K107" s="200"/>
    </row>
    <row r="108" spans="1:11">
      <c r="A108" s="199"/>
      <c r="B108" s="200"/>
      <c r="C108" s="200"/>
      <c r="D108" s="204"/>
      <c r="E108" s="204"/>
      <c r="F108" s="204"/>
      <c r="G108" s="204"/>
      <c r="H108" s="200"/>
      <c r="I108" s="200"/>
      <c r="J108" s="200"/>
      <c r="K108" s="200"/>
    </row>
    <row r="109" spans="1:11">
      <c r="A109" s="199"/>
      <c r="B109" s="200"/>
      <c r="C109" s="200"/>
      <c r="D109" s="204"/>
      <c r="E109" s="204"/>
      <c r="F109" s="204"/>
      <c r="G109" s="204"/>
      <c r="H109" s="200"/>
      <c r="I109" s="200"/>
      <c r="J109" s="200"/>
      <c r="K109" s="200"/>
    </row>
    <row r="110" spans="1:11">
      <c r="A110" s="199"/>
      <c r="B110" s="200"/>
      <c r="C110" s="200"/>
      <c r="D110" s="204"/>
      <c r="E110" s="204"/>
      <c r="F110" s="204"/>
      <c r="G110" s="204"/>
      <c r="H110" s="200"/>
      <c r="I110" s="200"/>
      <c r="J110" s="200"/>
      <c r="K110" s="200"/>
    </row>
    <row r="111" spans="1:11">
      <c r="A111" s="199"/>
      <c r="B111" s="200"/>
      <c r="C111" s="200"/>
      <c r="D111" s="204"/>
      <c r="E111" s="204"/>
      <c r="F111" s="204"/>
      <c r="G111" s="204"/>
      <c r="H111" s="200"/>
      <c r="I111" s="200"/>
      <c r="J111" s="200"/>
      <c r="K111" s="200"/>
    </row>
    <row r="112" spans="1:11">
      <c r="A112" s="199"/>
      <c r="B112" s="200"/>
      <c r="C112" s="200"/>
      <c r="D112" s="204"/>
      <c r="E112" s="204"/>
      <c r="F112" s="204"/>
      <c r="G112" s="204"/>
      <c r="H112" s="200"/>
      <c r="I112" s="200"/>
      <c r="J112" s="200"/>
      <c r="K112" s="200"/>
    </row>
    <row r="113" spans="1:11">
      <c r="A113" s="199"/>
      <c r="B113" s="200"/>
      <c r="C113" s="200"/>
      <c r="D113" s="204"/>
      <c r="E113" s="204"/>
      <c r="F113" s="204"/>
      <c r="G113" s="204"/>
      <c r="H113" s="200"/>
      <c r="I113" s="200"/>
      <c r="J113" s="200"/>
      <c r="K113" s="200"/>
    </row>
    <row r="114" spans="1:11">
      <c r="A114" s="199"/>
      <c r="B114" s="200"/>
      <c r="C114" s="200"/>
      <c r="D114" s="204"/>
      <c r="E114" s="204"/>
      <c r="F114" s="204"/>
      <c r="G114" s="204"/>
      <c r="H114" s="200"/>
      <c r="I114" s="200"/>
      <c r="J114" s="200"/>
      <c r="K114" s="200"/>
    </row>
    <row r="115" spans="1:11">
      <c r="A115" s="199"/>
      <c r="B115" s="200"/>
      <c r="C115" s="200"/>
      <c r="D115" s="204"/>
      <c r="E115" s="204"/>
      <c r="F115" s="204"/>
      <c r="G115" s="204"/>
      <c r="H115" s="200"/>
      <c r="I115" s="200"/>
      <c r="J115" s="200"/>
      <c r="K115" s="200"/>
    </row>
    <row r="116" spans="1:11">
      <c r="A116" s="199"/>
      <c r="B116" s="200"/>
      <c r="C116" s="200"/>
      <c r="D116" s="204"/>
      <c r="E116" s="204"/>
      <c r="F116" s="204"/>
      <c r="G116" s="204"/>
      <c r="H116" s="200"/>
      <c r="I116" s="200"/>
      <c r="J116" s="200"/>
      <c r="K116" s="200"/>
    </row>
    <row r="117" spans="1:11">
      <c r="A117" s="199"/>
      <c r="B117" s="200"/>
      <c r="C117" s="200"/>
      <c r="D117" s="204"/>
      <c r="E117" s="204"/>
      <c r="F117" s="204"/>
      <c r="G117" s="204"/>
      <c r="H117" s="200"/>
      <c r="I117" s="200"/>
      <c r="J117" s="200"/>
      <c r="K117" s="200"/>
    </row>
    <row r="118" spans="1:11">
      <c r="A118" s="199"/>
      <c r="B118" s="200"/>
      <c r="C118" s="200"/>
      <c r="D118" s="204"/>
      <c r="E118" s="204"/>
      <c r="F118" s="204"/>
      <c r="G118" s="204"/>
      <c r="H118" s="200"/>
      <c r="I118" s="200"/>
      <c r="J118" s="200"/>
      <c r="K118" s="200"/>
    </row>
    <row r="119" spans="1:11">
      <c r="A119" s="199"/>
      <c r="B119" s="200"/>
      <c r="C119" s="200"/>
      <c r="D119" s="204"/>
      <c r="E119" s="204"/>
      <c r="F119" s="204"/>
      <c r="G119" s="204"/>
      <c r="H119" s="200"/>
      <c r="I119" s="200"/>
      <c r="J119" s="200"/>
      <c r="K119" s="200"/>
    </row>
    <row r="120" spans="1:11">
      <c r="A120" s="199"/>
      <c r="B120" s="200"/>
      <c r="C120" s="200"/>
      <c r="D120" s="204"/>
      <c r="E120" s="204"/>
      <c r="F120" s="204"/>
      <c r="G120" s="204"/>
      <c r="H120" s="200"/>
      <c r="I120" s="200"/>
      <c r="J120" s="200"/>
      <c r="K120" s="200"/>
    </row>
    <row r="121" spans="1:11">
      <c r="A121" s="199"/>
      <c r="B121" s="200"/>
      <c r="C121" s="200"/>
      <c r="D121" s="204"/>
      <c r="E121" s="204"/>
      <c r="F121" s="204"/>
      <c r="G121" s="204"/>
      <c r="H121" s="200"/>
      <c r="I121" s="200"/>
      <c r="J121" s="200"/>
      <c r="K121" s="200"/>
    </row>
    <row r="122" spans="1:11">
      <c r="A122" s="199"/>
      <c r="B122" s="200"/>
      <c r="C122" s="200"/>
      <c r="D122" s="204"/>
      <c r="E122" s="204"/>
      <c r="F122" s="204"/>
      <c r="G122" s="204"/>
      <c r="H122" s="200"/>
      <c r="I122" s="200"/>
      <c r="J122" s="200"/>
      <c r="K122" s="200"/>
    </row>
    <row r="123" spans="1:11">
      <c r="A123" s="199"/>
      <c r="B123" s="200"/>
      <c r="C123" s="200"/>
      <c r="D123" s="204"/>
      <c r="E123" s="204"/>
      <c r="F123" s="204"/>
      <c r="G123" s="204"/>
      <c r="H123" s="200"/>
      <c r="I123" s="200"/>
      <c r="J123" s="200"/>
      <c r="K123" s="200"/>
    </row>
    <row r="124" spans="1:11">
      <c r="A124" s="199"/>
      <c r="B124" s="200"/>
      <c r="C124" s="200"/>
      <c r="D124" s="204"/>
      <c r="E124" s="204"/>
      <c r="F124" s="204"/>
      <c r="G124" s="204"/>
      <c r="H124" s="200"/>
      <c r="I124" s="200"/>
      <c r="J124" s="200"/>
      <c r="K124" s="200"/>
    </row>
    <row r="125" spans="1:11">
      <c r="A125" s="199"/>
      <c r="B125" s="200"/>
      <c r="C125" s="200"/>
      <c r="D125" s="204"/>
      <c r="E125" s="204"/>
      <c r="F125" s="204"/>
      <c r="G125" s="204"/>
      <c r="H125" s="200"/>
      <c r="I125" s="200"/>
      <c r="J125" s="200"/>
      <c r="K125" s="200"/>
    </row>
    <row r="126" spans="1:11">
      <c r="A126" s="199"/>
      <c r="B126" s="200"/>
      <c r="C126" s="200"/>
      <c r="D126" s="204"/>
      <c r="E126" s="204"/>
      <c r="F126" s="204"/>
      <c r="G126" s="204"/>
      <c r="H126" s="200"/>
      <c r="I126" s="200"/>
      <c r="J126" s="200"/>
      <c r="K126" s="200"/>
    </row>
    <row r="127" spans="1:11">
      <c r="A127" s="199"/>
      <c r="B127" s="200"/>
      <c r="C127" s="200"/>
      <c r="D127" s="204"/>
      <c r="E127" s="204"/>
      <c r="F127" s="204"/>
      <c r="G127" s="204"/>
      <c r="H127" s="200"/>
      <c r="I127" s="200"/>
      <c r="J127" s="200"/>
      <c r="K127" s="200"/>
    </row>
    <row r="128" spans="1:11">
      <c r="A128" s="199"/>
      <c r="B128" s="200"/>
      <c r="C128" s="200"/>
      <c r="D128" s="204"/>
      <c r="E128" s="204"/>
      <c r="F128" s="204"/>
      <c r="G128" s="204"/>
      <c r="H128" s="200"/>
      <c r="I128" s="200"/>
      <c r="J128" s="200"/>
      <c r="K128" s="200"/>
    </row>
    <row r="129" spans="1:11">
      <c r="A129" s="199"/>
      <c r="B129" s="200"/>
      <c r="C129" s="200"/>
      <c r="D129" s="204"/>
      <c r="E129" s="204"/>
      <c r="F129" s="204"/>
      <c r="G129" s="204"/>
      <c r="H129" s="200"/>
      <c r="I129" s="200"/>
      <c r="J129" s="200"/>
      <c r="K129" s="200"/>
    </row>
    <row r="130" spans="1:11">
      <c r="A130" s="199"/>
      <c r="B130" s="200"/>
      <c r="C130" s="200"/>
      <c r="D130" s="204"/>
      <c r="E130" s="204"/>
      <c r="F130" s="204"/>
      <c r="G130" s="204"/>
      <c r="H130" s="200"/>
      <c r="I130" s="200"/>
      <c r="J130" s="200"/>
      <c r="K130" s="200"/>
    </row>
    <row r="131" spans="1:11">
      <c r="A131" s="199"/>
      <c r="B131" s="200"/>
      <c r="C131" s="200"/>
      <c r="D131" s="204"/>
      <c r="E131" s="204"/>
      <c r="F131" s="204"/>
      <c r="G131" s="204"/>
      <c r="H131" s="200"/>
      <c r="I131" s="200"/>
      <c r="J131" s="200"/>
      <c r="K131" s="200"/>
    </row>
    <row r="132" spans="1:11">
      <c r="A132" s="199"/>
      <c r="B132" s="200"/>
      <c r="C132" s="200"/>
      <c r="D132" s="204"/>
      <c r="E132" s="204"/>
      <c r="F132" s="204"/>
      <c r="G132" s="204"/>
      <c r="H132" s="200"/>
      <c r="I132" s="200"/>
      <c r="J132" s="200"/>
      <c r="K132" s="200"/>
    </row>
    <row r="133" spans="1:11">
      <c r="A133" s="199"/>
      <c r="B133" s="200"/>
      <c r="C133" s="200"/>
      <c r="D133" s="204"/>
      <c r="E133" s="204"/>
      <c r="F133" s="204"/>
      <c r="G133" s="204"/>
      <c r="H133" s="200"/>
      <c r="I133" s="200"/>
      <c r="J133" s="200"/>
      <c r="K133" s="200"/>
    </row>
    <row r="134" spans="1:11">
      <c r="A134" s="199"/>
      <c r="B134" s="200"/>
      <c r="C134" s="200"/>
      <c r="D134" s="204"/>
      <c r="E134" s="204"/>
      <c r="F134" s="204"/>
      <c r="G134" s="204"/>
      <c r="H134" s="200"/>
      <c r="I134" s="200"/>
      <c r="J134" s="200"/>
      <c r="K134" s="200"/>
    </row>
    <row r="135" spans="1:11">
      <c r="A135" s="199"/>
      <c r="B135" s="200"/>
      <c r="C135" s="200"/>
      <c r="D135" s="204"/>
      <c r="E135" s="204"/>
      <c r="F135" s="204"/>
      <c r="G135" s="204"/>
      <c r="H135" s="200"/>
      <c r="I135" s="200"/>
      <c r="J135" s="200"/>
      <c r="K135" s="200"/>
    </row>
    <row r="136" spans="1:11">
      <c r="A136" s="199"/>
      <c r="B136" s="200"/>
      <c r="C136" s="200"/>
      <c r="D136" s="204"/>
      <c r="E136" s="204"/>
      <c r="F136" s="204"/>
      <c r="G136" s="204"/>
      <c r="H136" s="200"/>
      <c r="I136" s="200"/>
      <c r="J136" s="200"/>
      <c r="K136" s="200"/>
    </row>
    <row r="137" spans="1:11">
      <c r="A137" s="199"/>
      <c r="B137" s="200"/>
      <c r="C137" s="200"/>
      <c r="D137" s="204"/>
      <c r="E137" s="204"/>
      <c r="F137" s="204"/>
      <c r="G137" s="204"/>
      <c r="H137" s="200"/>
      <c r="I137" s="200"/>
      <c r="J137" s="200"/>
      <c r="K137" s="200"/>
    </row>
    <row r="138" spans="1:11">
      <c r="A138" s="199"/>
      <c r="B138" s="200"/>
      <c r="C138" s="200"/>
      <c r="D138" s="204"/>
      <c r="E138" s="204"/>
      <c r="F138" s="204"/>
      <c r="G138" s="204"/>
      <c r="H138" s="200"/>
      <c r="I138" s="200"/>
      <c r="J138" s="200"/>
      <c r="K138" s="200"/>
    </row>
    <row r="139" spans="1:11">
      <c r="A139" s="199"/>
      <c r="B139" s="200"/>
      <c r="C139" s="200"/>
      <c r="D139" s="204"/>
      <c r="E139" s="204"/>
      <c r="F139" s="204"/>
      <c r="G139" s="204"/>
      <c r="H139" s="200"/>
      <c r="I139" s="200"/>
      <c r="J139" s="200"/>
      <c r="K139" s="200"/>
    </row>
    <row r="140" spans="1:11">
      <c r="A140" s="199"/>
      <c r="B140" s="200"/>
      <c r="C140" s="200"/>
      <c r="D140" s="204"/>
      <c r="E140" s="204"/>
      <c r="F140" s="204"/>
      <c r="G140" s="204"/>
      <c r="H140" s="200"/>
      <c r="I140" s="200"/>
      <c r="J140" s="200"/>
      <c r="K140" s="200"/>
    </row>
    <row r="141" spans="1:11">
      <c r="A141" s="199"/>
      <c r="B141" s="200"/>
      <c r="C141" s="200"/>
      <c r="D141" s="204"/>
      <c r="E141" s="204"/>
      <c r="F141" s="204"/>
      <c r="G141" s="204"/>
      <c r="H141" s="200"/>
      <c r="I141" s="200"/>
      <c r="J141" s="200"/>
      <c r="K141" s="200"/>
    </row>
    <row r="142" spans="1:11">
      <c r="A142" s="199"/>
      <c r="B142" s="200"/>
      <c r="C142" s="200"/>
      <c r="D142" s="204"/>
      <c r="E142" s="204"/>
      <c r="F142" s="204"/>
      <c r="G142" s="204"/>
      <c r="H142" s="200"/>
      <c r="I142" s="200"/>
      <c r="J142" s="200"/>
      <c r="K142" s="200"/>
    </row>
    <row r="143" spans="1:11">
      <c r="A143" s="199"/>
      <c r="B143" s="200"/>
      <c r="C143" s="200"/>
      <c r="D143" s="204"/>
      <c r="E143" s="204"/>
      <c r="F143" s="204"/>
      <c r="G143" s="204"/>
      <c r="H143" s="200"/>
      <c r="I143" s="200"/>
      <c r="J143" s="200"/>
      <c r="K143" s="200"/>
    </row>
    <row r="144" spans="1:11">
      <c r="A144" s="199"/>
      <c r="B144" s="200"/>
      <c r="C144" s="200"/>
      <c r="D144" s="204"/>
      <c r="E144" s="204"/>
      <c r="F144" s="204"/>
      <c r="G144" s="204"/>
      <c r="H144" s="200"/>
      <c r="I144" s="200"/>
      <c r="J144" s="200"/>
      <c r="K144" s="200"/>
    </row>
    <row r="145" spans="1:11">
      <c r="A145" s="199"/>
      <c r="B145" s="200"/>
      <c r="C145" s="200"/>
      <c r="D145" s="204"/>
      <c r="E145" s="204"/>
      <c r="F145" s="204"/>
      <c r="G145" s="204"/>
      <c r="H145" s="200"/>
      <c r="I145" s="200"/>
      <c r="J145" s="200"/>
      <c r="K145" s="200"/>
    </row>
    <row r="146" spans="1:11">
      <c r="A146" s="199"/>
      <c r="B146" s="200"/>
      <c r="C146" s="200"/>
      <c r="D146" s="204"/>
      <c r="E146" s="204"/>
      <c r="F146" s="204"/>
      <c r="G146" s="204"/>
      <c r="H146" s="200"/>
      <c r="I146" s="200"/>
      <c r="J146" s="200"/>
      <c r="K146" s="200"/>
    </row>
    <row r="147" spans="1:11">
      <c r="A147" s="199"/>
      <c r="B147" s="200"/>
      <c r="C147" s="200"/>
      <c r="D147" s="204"/>
      <c r="E147" s="204"/>
      <c r="F147" s="204"/>
      <c r="G147" s="204"/>
      <c r="H147" s="200"/>
      <c r="I147" s="200"/>
      <c r="J147" s="200"/>
      <c r="K147" s="200"/>
    </row>
    <row r="148" spans="1:11">
      <c r="A148" s="199"/>
      <c r="B148" s="200"/>
      <c r="C148" s="200"/>
      <c r="D148" s="204"/>
      <c r="E148" s="204"/>
      <c r="F148" s="204"/>
      <c r="G148" s="204"/>
      <c r="H148" s="200"/>
      <c r="I148" s="200"/>
      <c r="J148" s="200"/>
      <c r="K148" s="200"/>
    </row>
    <row r="149" spans="1:11">
      <c r="A149" s="199"/>
      <c r="B149" s="200"/>
      <c r="C149" s="200"/>
      <c r="D149" s="204"/>
      <c r="E149" s="204"/>
      <c r="F149" s="204"/>
      <c r="G149" s="204"/>
      <c r="H149" s="200"/>
      <c r="I149" s="200"/>
      <c r="J149" s="200"/>
      <c r="K149" s="200"/>
    </row>
    <row r="150" spans="1:11">
      <c r="A150" s="199"/>
      <c r="B150" s="200"/>
      <c r="C150" s="200"/>
      <c r="D150" s="204"/>
      <c r="E150" s="204"/>
      <c r="F150" s="204"/>
      <c r="G150" s="204"/>
      <c r="H150" s="200"/>
      <c r="I150" s="200"/>
      <c r="J150" s="200"/>
      <c r="K150" s="200"/>
    </row>
    <row r="151" spans="1:11">
      <c r="A151" s="199"/>
      <c r="B151" s="200"/>
      <c r="C151" s="200"/>
      <c r="D151" s="204"/>
      <c r="E151" s="204"/>
      <c r="F151" s="204"/>
      <c r="G151" s="204"/>
      <c r="H151" s="200"/>
      <c r="I151" s="200"/>
      <c r="J151" s="200"/>
      <c r="K151" s="200"/>
    </row>
    <row r="152" spans="1:11">
      <c r="A152" s="199"/>
      <c r="B152" s="200"/>
      <c r="C152" s="200"/>
      <c r="D152" s="204"/>
      <c r="E152" s="204"/>
      <c r="F152" s="204"/>
      <c r="G152" s="204"/>
      <c r="H152" s="200"/>
      <c r="I152" s="200"/>
      <c r="J152" s="200"/>
      <c r="K152" s="200"/>
    </row>
    <row r="153" spans="1:11">
      <c r="A153" s="199"/>
      <c r="B153" s="200"/>
      <c r="C153" s="200"/>
      <c r="D153" s="204"/>
      <c r="E153" s="204"/>
      <c r="F153" s="204"/>
      <c r="G153" s="204"/>
      <c r="H153" s="200"/>
      <c r="I153" s="200"/>
      <c r="J153" s="200"/>
      <c r="K153" s="200"/>
    </row>
    <row r="154" spans="1:11">
      <c r="A154" s="199"/>
      <c r="B154" s="200"/>
      <c r="C154" s="200"/>
      <c r="D154" s="204"/>
      <c r="E154" s="204"/>
      <c r="F154" s="204"/>
      <c r="G154" s="204"/>
      <c r="H154" s="200"/>
      <c r="I154" s="200"/>
      <c r="J154" s="200"/>
      <c r="K154" s="200"/>
    </row>
    <row r="155" spans="1:11">
      <c r="A155" s="199"/>
      <c r="B155" s="200"/>
      <c r="C155" s="200"/>
      <c r="D155" s="204"/>
      <c r="E155" s="204"/>
      <c r="F155" s="204"/>
      <c r="G155" s="204"/>
      <c r="H155" s="200"/>
      <c r="I155" s="200"/>
      <c r="J155" s="200"/>
      <c r="K155" s="200"/>
    </row>
    <row r="156" spans="1:11">
      <c r="A156" s="199"/>
      <c r="B156" s="200"/>
      <c r="C156" s="200"/>
      <c r="D156" s="204"/>
      <c r="E156" s="204"/>
      <c r="F156" s="204"/>
      <c r="G156" s="204"/>
      <c r="H156" s="200"/>
      <c r="I156" s="200"/>
      <c r="J156" s="200"/>
      <c r="K156" s="200"/>
    </row>
    <row r="157" spans="1:11">
      <c r="A157" s="199"/>
      <c r="B157" s="200"/>
      <c r="C157" s="200"/>
      <c r="D157" s="204"/>
      <c r="E157" s="204"/>
      <c r="F157" s="204"/>
      <c r="G157" s="204"/>
      <c r="H157" s="200"/>
      <c r="I157" s="200"/>
      <c r="J157" s="200"/>
      <c r="K157" s="200"/>
    </row>
    <row r="158" spans="1:11">
      <c r="A158" s="199"/>
      <c r="B158" s="200"/>
      <c r="C158" s="200"/>
      <c r="D158" s="204"/>
      <c r="E158" s="204"/>
      <c r="F158" s="204"/>
      <c r="G158" s="204"/>
      <c r="H158" s="200"/>
      <c r="I158" s="200"/>
      <c r="J158" s="200"/>
      <c r="K158" s="200"/>
    </row>
    <row r="159" spans="1:11">
      <c r="A159" s="199"/>
      <c r="B159" s="200"/>
      <c r="C159" s="200"/>
      <c r="D159" s="204"/>
      <c r="E159" s="204"/>
      <c r="F159" s="204"/>
      <c r="G159" s="204"/>
      <c r="H159" s="200"/>
      <c r="I159" s="200"/>
      <c r="J159" s="200"/>
      <c r="K159" s="200"/>
    </row>
    <row r="160" spans="1:11">
      <c r="A160" s="199"/>
      <c r="B160" s="200"/>
      <c r="C160" s="200"/>
      <c r="D160" s="204"/>
      <c r="E160" s="204"/>
      <c r="F160" s="204"/>
      <c r="G160" s="204"/>
      <c r="H160" s="200"/>
      <c r="I160" s="200"/>
      <c r="J160" s="200"/>
      <c r="K160" s="200"/>
    </row>
    <row r="161" spans="1:11">
      <c r="A161" s="199"/>
      <c r="B161" s="200"/>
      <c r="C161" s="200"/>
      <c r="D161" s="204"/>
      <c r="E161" s="204"/>
      <c r="F161" s="204"/>
      <c r="G161" s="204"/>
      <c r="H161" s="200"/>
      <c r="I161" s="200"/>
      <c r="J161" s="200"/>
      <c r="K161" s="200"/>
    </row>
    <row r="162" spans="1:11">
      <c r="A162" s="199"/>
      <c r="B162" s="200"/>
      <c r="C162" s="200"/>
      <c r="D162" s="204"/>
      <c r="E162" s="204"/>
      <c r="F162" s="204"/>
      <c r="G162" s="204"/>
      <c r="H162" s="200"/>
      <c r="I162" s="200"/>
      <c r="J162" s="200"/>
      <c r="K162" s="200"/>
    </row>
    <row r="163" spans="1:11">
      <c r="A163" s="199"/>
      <c r="B163" s="200"/>
      <c r="C163" s="200"/>
      <c r="D163" s="204"/>
      <c r="E163" s="204"/>
      <c r="F163" s="204"/>
      <c r="G163" s="204"/>
      <c r="H163" s="200"/>
      <c r="I163" s="200"/>
      <c r="J163" s="200"/>
      <c r="K163" s="200"/>
    </row>
    <row r="164" spans="1:11">
      <c r="A164" s="199"/>
      <c r="B164" s="200"/>
      <c r="C164" s="200"/>
      <c r="D164" s="204"/>
      <c r="E164" s="204"/>
      <c r="F164" s="204"/>
      <c r="G164" s="204"/>
      <c r="H164" s="200"/>
      <c r="I164" s="200"/>
      <c r="J164" s="200"/>
      <c r="K164" s="200"/>
    </row>
    <row r="165" spans="1:11">
      <c r="A165" s="199"/>
      <c r="B165" s="200"/>
      <c r="C165" s="200"/>
      <c r="D165" s="204"/>
      <c r="E165" s="204"/>
      <c r="F165" s="204"/>
      <c r="G165" s="204"/>
      <c r="H165" s="200"/>
      <c r="I165" s="200"/>
      <c r="J165" s="200"/>
      <c r="K165" s="200"/>
    </row>
    <row r="166" spans="1:11">
      <c r="A166" s="199"/>
      <c r="B166" s="200"/>
      <c r="C166" s="200"/>
      <c r="D166" s="204"/>
      <c r="E166" s="204"/>
      <c r="F166" s="204"/>
      <c r="G166" s="204"/>
      <c r="H166" s="200"/>
      <c r="I166" s="200"/>
      <c r="J166" s="200"/>
      <c r="K166" s="200"/>
    </row>
    <row r="167" spans="1:11">
      <c r="A167" s="199"/>
      <c r="B167" s="200"/>
      <c r="C167" s="200"/>
      <c r="D167" s="204"/>
      <c r="E167" s="204"/>
      <c r="F167" s="204"/>
      <c r="G167" s="204"/>
      <c r="H167" s="200"/>
      <c r="I167" s="200"/>
      <c r="J167" s="200"/>
      <c r="K167" s="200"/>
    </row>
    <row r="168" spans="1:11">
      <c r="A168" s="199"/>
      <c r="B168" s="200"/>
      <c r="C168" s="200"/>
      <c r="D168" s="204"/>
      <c r="E168" s="204"/>
      <c r="F168" s="204"/>
      <c r="G168" s="204"/>
      <c r="H168" s="200"/>
      <c r="I168" s="200"/>
      <c r="J168" s="200"/>
      <c r="K168" s="200"/>
    </row>
    <row r="169" spans="1:11">
      <c r="A169" s="199"/>
      <c r="B169" s="200"/>
      <c r="C169" s="200"/>
      <c r="D169" s="204"/>
      <c r="E169" s="204"/>
      <c r="F169" s="204"/>
      <c r="G169" s="204"/>
      <c r="H169" s="200"/>
      <c r="I169" s="200"/>
      <c r="J169" s="200"/>
      <c r="K169" s="200"/>
    </row>
    <row r="170" spans="1:11">
      <c r="A170" s="199"/>
      <c r="B170" s="200"/>
      <c r="C170" s="200"/>
      <c r="D170" s="204"/>
      <c r="E170" s="204"/>
      <c r="F170" s="204"/>
      <c r="G170" s="204"/>
      <c r="H170" s="200"/>
      <c r="I170" s="200"/>
      <c r="J170" s="200"/>
      <c r="K170" s="200"/>
    </row>
    <row r="171" spans="1:11">
      <c r="A171" s="199"/>
      <c r="B171" s="200"/>
      <c r="C171" s="200"/>
      <c r="D171" s="204"/>
      <c r="E171" s="204"/>
      <c r="F171" s="204"/>
      <c r="G171" s="204"/>
      <c r="H171" s="200"/>
      <c r="I171" s="200"/>
      <c r="J171" s="200"/>
      <c r="K171" s="200"/>
    </row>
    <row r="172" spans="1:11">
      <c r="A172" s="199"/>
      <c r="B172" s="200"/>
      <c r="C172" s="200"/>
      <c r="D172" s="204"/>
      <c r="E172" s="204"/>
      <c r="F172" s="204"/>
      <c r="G172" s="204"/>
      <c r="H172" s="200"/>
      <c r="I172" s="200"/>
      <c r="J172" s="200"/>
      <c r="K172" s="200"/>
    </row>
    <row r="173" spans="1:11">
      <c r="A173" s="199"/>
      <c r="B173" s="200"/>
      <c r="C173" s="200"/>
      <c r="D173" s="204"/>
      <c r="E173" s="204"/>
      <c r="F173" s="204"/>
      <c r="G173" s="204"/>
      <c r="H173" s="200"/>
      <c r="I173" s="200"/>
      <c r="J173" s="200"/>
      <c r="K173" s="200"/>
    </row>
    <row r="174" spans="1:11">
      <c r="A174" s="199"/>
      <c r="B174" s="200"/>
      <c r="C174" s="200"/>
      <c r="D174" s="204"/>
      <c r="E174" s="204"/>
      <c r="F174" s="204"/>
      <c r="G174" s="204"/>
      <c r="H174" s="200"/>
      <c r="I174" s="200"/>
      <c r="J174" s="200"/>
      <c r="K174" s="200"/>
    </row>
    <row r="175" spans="1:11">
      <c r="A175" s="199"/>
      <c r="B175" s="200"/>
      <c r="C175" s="200"/>
      <c r="D175" s="204"/>
      <c r="E175" s="204"/>
      <c r="F175" s="204"/>
      <c r="G175" s="204"/>
      <c r="H175" s="200"/>
      <c r="I175" s="200"/>
      <c r="J175" s="200"/>
      <c r="K175" s="200"/>
    </row>
    <row r="176" spans="1:11">
      <c r="A176" s="199"/>
      <c r="B176" s="200"/>
      <c r="C176" s="200"/>
      <c r="D176" s="204"/>
      <c r="E176" s="204"/>
      <c r="F176" s="204"/>
      <c r="G176" s="204"/>
      <c r="H176" s="200"/>
      <c r="I176" s="200"/>
      <c r="J176" s="200"/>
      <c r="K176" s="200"/>
    </row>
    <row r="177" spans="1:11">
      <c r="A177" s="199"/>
      <c r="B177" s="200"/>
      <c r="C177" s="200"/>
      <c r="D177" s="204"/>
      <c r="E177" s="204"/>
      <c r="F177" s="204"/>
      <c r="G177" s="204"/>
      <c r="H177" s="200"/>
      <c r="I177" s="200"/>
      <c r="J177" s="200"/>
      <c r="K177" s="200"/>
    </row>
    <row r="178" spans="1:11">
      <c r="A178" s="199"/>
      <c r="B178" s="200"/>
      <c r="C178" s="200"/>
      <c r="D178" s="204"/>
      <c r="E178" s="204"/>
      <c r="F178" s="204"/>
      <c r="G178" s="204"/>
      <c r="H178" s="200"/>
      <c r="I178" s="200"/>
      <c r="J178" s="200"/>
      <c r="K178" s="200"/>
    </row>
    <row r="179" spans="1:11">
      <c r="A179" s="199"/>
      <c r="B179" s="200"/>
      <c r="C179" s="200"/>
      <c r="D179" s="204"/>
      <c r="E179" s="204"/>
      <c r="F179" s="204"/>
      <c r="G179" s="204"/>
      <c r="H179" s="200"/>
      <c r="I179" s="200"/>
      <c r="J179" s="200"/>
      <c r="K179" s="200"/>
    </row>
    <row r="180" spans="1:11">
      <c r="A180" s="199"/>
      <c r="B180" s="200"/>
      <c r="C180" s="200"/>
      <c r="D180" s="204"/>
      <c r="E180" s="204"/>
      <c r="F180" s="204"/>
      <c r="G180" s="204"/>
      <c r="H180" s="200"/>
      <c r="I180" s="200"/>
      <c r="J180" s="200"/>
      <c r="K180" s="200"/>
    </row>
    <row r="181" spans="1:11">
      <c r="A181" s="199"/>
      <c r="B181" s="200"/>
      <c r="C181" s="200"/>
      <c r="D181" s="204"/>
      <c r="E181" s="204"/>
      <c r="F181" s="204"/>
      <c r="G181" s="204"/>
      <c r="H181" s="200"/>
      <c r="I181" s="200"/>
      <c r="J181" s="200"/>
      <c r="K181" s="200"/>
    </row>
    <row r="182" spans="1:11">
      <c r="A182" s="199"/>
      <c r="B182" s="200"/>
      <c r="C182" s="200"/>
      <c r="D182" s="204"/>
      <c r="E182" s="204"/>
      <c r="F182" s="204"/>
      <c r="G182" s="204"/>
      <c r="H182" s="200"/>
      <c r="I182" s="200"/>
      <c r="J182" s="200"/>
      <c r="K182" s="200"/>
    </row>
    <row r="183" spans="1:11">
      <c r="A183" s="199"/>
      <c r="B183" s="200"/>
      <c r="C183" s="200"/>
      <c r="D183" s="204"/>
      <c r="E183" s="204"/>
      <c r="F183" s="204"/>
      <c r="G183" s="204"/>
      <c r="H183" s="200"/>
      <c r="I183" s="200"/>
      <c r="J183" s="200"/>
      <c r="K183" s="200"/>
    </row>
    <row r="184" spans="1:11">
      <c r="A184" s="199"/>
      <c r="B184" s="200"/>
      <c r="C184" s="200"/>
      <c r="D184" s="204"/>
      <c r="E184" s="204"/>
      <c r="F184" s="204"/>
      <c r="G184" s="204"/>
      <c r="H184" s="200"/>
      <c r="I184" s="200"/>
      <c r="J184" s="200"/>
      <c r="K184" s="200"/>
    </row>
    <row r="185" spans="1:11">
      <c r="A185" s="199"/>
      <c r="B185" s="200"/>
      <c r="C185" s="200"/>
      <c r="D185" s="204"/>
      <c r="E185" s="204"/>
      <c r="F185" s="204"/>
      <c r="G185" s="204"/>
      <c r="H185" s="200"/>
      <c r="I185" s="200"/>
      <c r="J185" s="200"/>
      <c r="K185" s="200"/>
    </row>
    <row r="186" spans="1:11">
      <c r="A186" s="199"/>
      <c r="B186" s="200"/>
      <c r="C186" s="200"/>
      <c r="D186" s="204"/>
      <c r="E186" s="204"/>
      <c r="F186" s="204"/>
      <c r="G186" s="204"/>
      <c r="H186" s="200"/>
      <c r="I186" s="200"/>
      <c r="J186" s="200"/>
      <c r="K186" s="200"/>
    </row>
    <row r="187" spans="1:11">
      <c r="A187" s="199"/>
      <c r="B187" s="200"/>
      <c r="C187" s="200"/>
      <c r="D187" s="204"/>
      <c r="E187" s="204"/>
      <c r="F187" s="204"/>
      <c r="G187" s="204"/>
      <c r="H187" s="200"/>
      <c r="I187" s="200"/>
      <c r="J187" s="200"/>
      <c r="K187" s="200"/>
    </row>
    <row r="188" spans="1:11">
      <c r="A188" s="199"/>
      <c r="B188" s="200"/>
      <c r="C188" s="200"/>
      <c r="D188" s="204"/>
      <c r="E188" s="204"/>
      <c r="F188" s="204"/>
      <c r="G188" s="204"/>
      <c r="H188" s="200"/>
      <c r="I188" s="200"/>
      <c r="J188" s="200"/>
      <c r="K188" s="200"/>
    </row>
    <row r="189" spans="1:11">
      <c r="A189" s="199"/>
      <c r="B189" s="200"/>
      <c r="C189" s="200"/>
      <c r="D189" s="204"/>
      <c r="E189" s="204"/>
      <c r="F189" s="204"/>
      <c r="G189" s="204"/>
      <c r="H189" s="200"/>
      <c r="I189" s="200"/>
      <c r="J189" s="200"/>
      <c r="K189" s="200"/>
    </row>
    <row r="190" spans="1:11">
      <c r="A190" s="199"/>
      <c r="B190" s="200"/>
      <c r="C190" s="200"/>
      <c r="D190" s="204"/>
      <c r="E190" s="204"/>
      <c r="F190" s="204"/>
      <c r="G190" s="204"/>
      <c r="H190" s="200"/>
      <c r="I190" s="200"/>
      <c r="J190" s="200"/>
      <c r="K190" s="200"/>
    </row>
    <row r="191" spans="1:11">
      <c r="A191" s="199"/>
      <c r="B191" s="200"/>
      <c r="C191" s="200"/>
      <c r="D191" s="204"/>
      <c r="E191" s="204"/>
      <c r="F191" s="204"/>
      <c r="G191" s="204"/>
      <c r="H191" s="200"/>
      <c r="I191" s="200"/>
      <c r="J191" s="200"/>
      <c r="K191" s="200"/>
    </row>
    <row r="192" spans="1:11">
      <c r="A192" s="199"/>
      <c r="B192" s="200"/>
      <c r="C192" s="200"/>
      <c r="D192" s="204"/>
      <c r="E192" s="204"/>
      <c r="F192" s="204"/>
      <c r="G192" s="204"/>
      <c r="H192" s="200"/>
      <c r="I192" s="200"/>
      <c r="J192" s="200"/>
      <c r="K192" s="200"/>
    </row>
    <row r="193" spans="1:11">
      <c r="A193" s="199"/>
      <c r="B193" s="200"/>
      <c r="C193" s="200"/>
      <c r="D193" s="204"/>
      <c r="E193" s="204"/>
      <c r="F193" s="204"/>
      <c r="G193" s="204"/>
      <c r="H193" s="200"/>
      <c r="I193" s="200"/>
      <c r="J193" s="200"/>
      <c r="K193" s="200"/>
    </row>
    <row r="194" spans="1:11">
      <c r="A194" s="199"/>
      <c r="B194" s="200"/>
      <c r="C194" s="200"/>
      <c r="D194" s="204"/>
      <c r="E194" s="204"/>
      <c r="F194" s="204"/>
      <c r="G194" s="204"/>
      <c r="H194" s="200"/>
      <c r="I194" s="200"/>
      <c r="J194" s="200"/>
      <c r="K194" s="200"/>
    </row>
    <row r="195" spans="1:11">
      <c r="A195" s="199"/>
      <c r="B195" s="200"/>
      <c r="C195" s="200"/>
      <c r="D195" s="204"/>
      <c r="E195" s="204"/>
      <c r="F195" s="204"/>
      <c r="G195" s="204"/>
      <c r="H195" s="200"/>
      <c r="I195" s="200"/>
      <c r="J195" s="200"/>
      <c r="K195" s="200"/>
    </row>
    <row r="196" spans="1:11">
      <c r="A196" s="199"/>
      <c r="B196" s="200"/>
      <c r="C196" s="200"/>
      <c r="D196" s="204"/>
      <c r="E196" s="204"/>
      <c r="F196" s="204"/>
      <c r="G196" s="204"/>
      <c r="H196" s="200"/>
      <c r="I196" s="200"/>
      <c r="J196" s="200"/>
      <c r="K196" s="200"/>
    </row>
    <row r="197" spans="1:11">
      <c r="A197" s="199"/>
      <c r="B197" s="200"/>
      <c r="C197" s="200"/>
      <c r="D197" s="204"/>
      <c r="E197" s="204"/>
      <c r="F197" s="204"/>
      <c r="G197" s="204"/>
      <c r="H197" s="200"/>
      <c r="I197" s="200"/>
      <c r="J197" s="200"/>
      <c r="K197" s="200"/>
    </row>
    <row r="198" spans="1:11">
      <c r="A198" s="199"/>
      <c r="B198" s="200"/>
      <c r="C198" s="200"/>
      <c r="D198" s="204"/>
      <c r="E198" s="204"/>
      <c r="F198" s="204"/>
      <c r="G198" s="204"/>
      <c r="H198" s="200"/>
      <c r="I198" s="200"/>
      <c r="J198" s="200"/>
      <c r="K198" s="200"/>
    </row>
    <row r="199" spans="1:11">
      <c r="A199" s="199"/>
      <c r="B199" s="200"/>
      <c r="C199" s="200"/>
      <c r="D199" s="204"/>
      <c r="E199" s="204"/>
      <c r="F199" s="204"/>
      <c r="G199" s="204"/>
      <c r="H199" s="200"/>
      <c r="I199" s="200"/>
      <c r="J199" s="200"/>
      <c r="K199" s="200"/>
    </row>
    <row r="200" spans="1:11">
      <c r="A200" s="221"/>
      <c r="B200" s="222"/>
      <c r="C200" s="222"/>
      <c r="D200" s="222"/>
      <c r="E200" s="222"/>
      <c r="F200" s="222"/>
      <c r="G200" s="222"/>
      <c r="H200" s="222"/>
      <c r="I200" s="222"/>
      <c r="J200" s="222"/>
      <c r="K200" s="222"/>
    </row>
    <row r="201" spans="1:11">
      <c r="A201" s="221"/>
      <c r="B201" s="222"/>
      <c r="C201" s="222"/>
      <c r="D201" s="222"/>
      <c r="E201" s="222"/>
      <c r="F201" s="222"/>
      <c r="G201" s="222"/>
      <c r="H201" s="222"/>
      <c r="I201" s="222"/>
      <c r="J201" s="222"/>
      <c r="K201" s="222"/>
    </row>
  </sheetData>
  <mergeCells count="13">
    <mergeCell ref="A1:F1"/>
    <mergeCell ref="I3:K3"/>
    <mergeCell ref="I21:J21"/>
    <mergeCell ref="A3:A4"/>
    <mergeCell ref="B3:B4"/>
    <mergeCell ref="B5:B8"/>
    <mergeCell ref="B9:B14"/>
    <mergeCell ref="B17:B19"/>
    <mergeCell ref="C3:C4"/>
    <mergeCell ref="E3:E4"/>
    <mergeCell ref="F3:F4"/>
    <mergeCell ref="G3:G4"/>
    <mergeCell ref="H3:H4"/>
  </mergeCells>
  <pageMargins left="0.7" right="0.7" top="0.75" bottom="0.75" header="0.3" footer="0.3"/>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1"/>
  <sheetViews>
    <sheetView showGridLines="0" tabSelected="1" workbookViewId="0">
      <pane xSplit="8" ySplit="1" topLeftCell="I2" activePane="bottomRight" state="frozen"/>
      <selection/>
      <selection pane="topRight"/>
      <selection pane="bottomLeft"/>
      <selection pane="bottomRight" activeCell="N5" sqref="N5"/>
    </sheetView>
  </sheetViews>
  <sheetFormatPr defaultColWidth="9" defaultRowHeight="13.8"/>
  <cols>
    <col min="1" max="1" width="5" customWidth="1"/>
    <col min="2" max="2" width="6" customWidth="1"/>
    <col min="3" max="3" width="8" customWidth="1"/>
    <col min="4" max="4" width="18" customWidth="1"/>
    <col min="5" max="5" width="16.3796296296296" customWidth="1"/>
    <col min="6" max="6" width="34.75" customWidth="1"/>
    <col min="7" max="7" width="7.88888888888889" customWidth="1"/>
    <col min="8" max="8" width="6.22222222222222" customWidth="1"/>
    <col min="9" max="9" width="6.55555555555556" customWidth="1"/>
    <col min="10" max="10" width="6" customWidth="1"/>
    <col min="11" max="11" width="17.1296296296296" customWidth="1"/>
  </cols>
  <sheetData>
    <row r="1" ht="30" customHeight="1" spans="1:11">
      <c r="A1" s="68"/>
      <c r="B1" s="69"/>
      <c r="C1" s="68" t="s">
        <v>271</v>
      </c>
      <c r="D1" s="68" t="s">
        <v>214</v>
      </c>
      <c r="E1" s="68" t="s">
        <v>215</v>
      </c>
      <c r="F1" s="68" t="s">
        <v>216</v>
      </c>
      <c r="G1" s="68" t="s">
        <v>272</v>
      </c>
      <c r="H1" s="70" t="s">
        <v>273</v>
      </c>
      <c r="I1" s="133" t="s">
        <v>218</v>
      </c>
      <c r="J1" s="134"/>
      <c r="K1" s="135"/>
    </row>
    <row r="2" ht="21" customHeight="1" spans="1:11">
      <c r="A2" s="71" t="s">
        <v>274</v>
      </c>
      <c r="B2" s="72"/>
      <c r="C2" s="71" t="s">
        <v>275</v>
      </c>
      <c r="D2" s="71"/>
      <c r="E2" s="71"/>
      <c r="F2" s="71"/>
      <c r="G2" s="73"/>
      <c r="H2" s="73"/>
      <c r="I2" s="136" t="s">
        <v>219</v>
      </c>
      <c r="J2" s="136" t="s">
        <v>220</v>
      </c>
      <c r="K2" s="136" t="s">
        <v>221</v>
      </c>
    </row>
    <row r="3" ht="26.4" spans="1:11">
      <c r="A3" s="74">
        <v>4.5</v>
      </c>
      <c r="B3" s="75"/>
      <c r="C3" s="74" t="s">
        <v>276</v>
      </c>
      <c r="D3" s="76"/>
      <c r="E3" s="76"/>
      <c r="F3" s="76"/>
      <c r="G3" s="77">
        <f>SUM(G5:G18)</f>
        <v>200</v>
      </c>
      <c r="H3" s="78">
        <v>10</v>
      </c>
      <c r="I3" s="137">
        <f>SUM(I5:I18)</f>
        <v>170</v>
      </c>
      <c r="J3" s="137">
        <f>SUM(J5:J18)</f>
        <v>0</v>
      </c>
      <c r="K3" s="138"/>
    </row>
    <row r="4" spans="1:11">
      <c r="A4" s="74">
        <v>1</v>
      </c>
      <c r="B4" s="79"/>
      <c r="C4" s="80" t="s">
        <v>277</v>
      </c>
      <c r="D4" s="81"/>
      <c r="E4" s="81"/>
      <c r="F4" s="76"/>
      <c r="G4" s="77"/>
      <c r="H4" s="78"/>
      <c r="I4" s="137"/>
      <c r="J4" s="138"/>
      <c r="K4" s="138"/>
    </row>
    <row r="5" ht="156.75" customHeight="1" spans="1:11">
      <c r="A5" s="82">
        <v>1.2</v>
      </c>
      <c r="B5" s="83"/>
      <c r="C5" s="83" t="s">
        <v>278</v>
      </c>
      <c r="D5" s="83" t="s">
        <v>279</v>
      </c>
      <c r="E5" s="84" t="s">
        <v>280</v>
      </c>
      <c r="F5" s="83" t="s">
        <v>281</v>
      </c>
      <c r="G5" s="85">
        <v>5</v>
      </c>
      <c r="H5" s="86">
        <f>$H$3*G5/$G$3</f>
        <v>0.25</v>
      </c>
      <c r="I5" s="137">
        <v>5</v>
      </c>
      <c r="J5" s="139"/>
      <c r="K5" s="140"/>
    </row>
    <row r="6" ht="250.8" spans="1:11">
      <c r="A6" s="87">
        <v>1.3</v>
      </c>
      <c r="B6" s="88"/>
      <c r="C6" s="89" t="s">
        <v>282</v>
      </c>
      <c r="D6" s="89" t="s">
        <v>283</v>
      </c>
      <c r="E6" s="89" t="s">
        <v>284</v>
      </c>
      <c r="F6" s="88" t="s">
        <v>285</v>
      </c>
      <c r="G6" s="90">
        <v>10</v>
      </c>
      <c r="H6" s="91">
        <f>$H$3*G6/$G$3</f>
        <v>0.5</v>
      </c>
      <c r="I6" s="137">
        <v>10</v>
      </c>
      <c r="J6" s="137"/>
      <c r="K6" s="140"/>
    </row>
    <row r="7" ht="26.4" spans="1:11">
      <c r="A7" s="92">
        <v>2</v>
      </c>
      <c r="B7" s="93"/>
      <c r="C7" s="94" t="s">
        <v>286</v>
      </c>
      <c r="D7" s="81"/>
      <c r="E7" s="81"/>
      <c r="F7" s="81"/>
      <c r="G7" s="95"/>
      <c r="H7" s="96"/>
      <c r="I7" s="137"/>
      <c r="J7" s="138"/>
      <c r="K7" s="140"/>
    </row>
    <row r="8" ht="66" spans="1:11">
      <c r="A8" s="97">
        <v>2.1</v>
      </c>
      <c r="B8" s="98"/>
      <c r="C8" s="99" t="s">
        <v>287</v>
      </c>
      <c r="D8" s="100" t="s">
        <v>288</v>
      </c>
      <c r="E8" s="100" t="s">
        <v>289</v>
      </c>
      <c r="F8" s="88" t="s">
        <v>290</v>
      </c>
      <c r="G8" s="99">
        <v>30</v>
      </c>
      <c r="H8" s="97">
        <f>$H$3*G8/$G$3</f>
        <v>1.5</v>
      </c>
      <c r="I8" s="141">
        <v>30</v>
      </c>
      <c r="J8" s="141"/>
      <c r="K8" s="140"/>
    </row>
    <row r="9" ht="87.75" customHeight="1" spans="1:11">
      <c r="A9" s="99">
        <v>2.2</v>
      </c>
      <c r="B9" s="98"/>
      <c r="C9" s="101" t="s">
        <v>291</v>
      </c>
      <c r="D9" s="102" t="s">
        <v>292</v>
      </c>
      <c r="E9" s="101" t="s">
        <v>293</v>
      </c>
      <c r="F9" s="103" t="s">
        <v>294</v>
      </c>
      <c r="G9" s="104">
        <v>20</v>
      </c>
      <c r="H9" s="105">
        <f>$H$3*G9/$G$3</f>
        <v>1</v>
      </c>
      <c r="I9" s="141">
        <v>20</v>
      </c>
      <c r="J9" s="141"/>
      <c r="K9" s="140"/>
    </row>
    <row r="10" ht="365.25" customHeight="1" spans="1:11">
      <c r="A10" s="87">
        <v>2.3</v>
      </c>
      <c r="B10" s="88"/>
      <c r="C10" s="106" t="s">
        <v>295</v>
      </c>
      <c r="D10" s="107" t="s">
        <v>296</v>
      </c>
      <c r="E10" s="89" t="s">
        <v>297</v>
      </c>
      <c r="F10" s="108" t="s">
        <v>298</v>
      </c>
      <c r="G10" s="90">
        <v>20</v>
      </c>
      <c r="H10" s="91">
        <f>$H$3*G10/$G$3</f>
        <v>1</v>
      </c>
      <c r="I10" s="137">
        <v>20</v>
      </c>
      <c r="J10" s="137"/>
      <c r="K10" s="140"/>
    </row>
    <row r="11" ht="105.6" spans="1:11">
      <c r="A11" s="99">
        <v>2.3</v>
      </c>
      <c r="B11" s="98"/>
      <c r="C11" s="109" t="s">
        <v>299</v>
      </c>
      <c r="D11" s="88" t="s">
        <v>300</v>
      </c>
      <c r="E11" s="110" t="s">
        <v>301</v>
      </c>
      <c r="F11" s="88" t="s">
        <v>302</v>
      </c>
      <c r="G11" s="99">
        <v>10</v>
      </c>
      <c r="H11" s="97">
        <f>$H$3*G11/$G$3</f>
        <v>0.5</v>
      </c>
      <c r="I11" s="141">
        <v>10</v>
      </c>
      <c r="J11" s="141"/>
      <c r="K11" s="142"/>
    </row>
    <row r="12" ht="79.2" spans="1:11">
      <c r="A12" s="99">
        <v>2.3</v>
      </c>
      <c r="B12" s="98"/>
      <c r="C12" s="109" t="s">
        <v>303</v>
      </c>
      <c r="D12" s="88" t="s">
        <v>304</v>
      </c>
      <c r="E12" s="110" t="s">
        <v>305</v>
      </c>
      <c r="F12" s="88" t="s">
        <v>306</v>
      </c>
      <c r="G12" s="99">
        <v>20</v>
      </c>
      <c r="H12" s="97">
        <f>$H$3*G12/$G$3</f>
        <v>1</v>
      </c>
      <c r="I12" s="143">
        <v>20</v>
      </c>
      <c r="J12" s="143"/>
      <c r="K12" s="140"/>
    </row>
    <row r="13" ht="290.4" spans="1:11">
      <c r="A13" s="111">
        <v>2.4</v>
      </c>
      <c r="B13" s="112"/>
      <c r="C13" s="113" t="s">
        <v>307</v>
      </c>
      <c r="D13" s="114" t="s">
        <v>308</v>
      </c>
      <c r="E13" s="113" t="s">
        <v>309</v>
      </c>
      <c r="F13" s="109" t="s">
        <v>310</v>
      </c>
      <c r="G13" s="115">
        <v>20</v>
      </c>
      <c r="H13" s="91">
        <f>$H$3*G13/$G$3</f>
        <v>1</v>
      </c>
      <c r="I13" s="137">
        <v>20</v>
      </c>
      <c r="J13" s="137"/>
      <c r="K13" s="144"/>
    </row>
    <row r="14" ht="129" customHeight="1" spans="1:11">
      <c r="A14" s="111">
        <v>2.5</v>
      </c>
      <c r="B14" s="112"/>
      <c r="C14" s="116" t="s">
        <v>311</v>
      </c>
      <c r="D14" s="116" t="s">
        <v>312</v>
      </c>
      <c r="E14" s="116" t="s">
        <v>313</v>
      </c>
      <c r="F14" s="88" t="s">
        <v>314</v>
      </c>
      <c r="G14" s="90">
        <v>10</v>
      </c>
      <c r="H14" s="91">
        <f>$H$3*G14/$G$3</f>
        <v>0.5</v>
      </c>
      <c r="I14" s="137">
        <v>0</v>
      </c>
      <c r="J14" s="137"/>
      <c r="K14" s="140"/>
    </row>
    <row r="15" ht="65.25" customHeight="1" spans="1:11">
      <c r="A15" s="117">
        <v>2.6</v>
      </c>
      <c r="B15" s="118"/>
      <c r="C15" s="119" t="s">
        <v>315</v>
      </c>
      <c r="D15" s="120" t="s">
        <v>316</v>
      </c>
      <c r="E15" s="121" t="s">
        <v>317</v>
      </c>
      <c r="F15" s="122" t="s">
        <v>318</v>
      </c>
      <c r="G15" s="123">
        <v>5</v>
      </c>
      <c r="H15" s="86">
        <f>$H$3*G15/$G$3</f>
        <v>0.25</v>
      </c>
      <c r="I15" s="137">
        <v>5</v>
      </c>
      <c r="J15" s="137"/>
      <c r="K15" s="140"/>
    </row>
    <row r="16" ht="369.6" spans="1:11">
      <c r="A16" s="87">
        <v>2.7</v>
      </c>
      <c r="B16" s="88"/>
      <c r="C16" s="116" t="s">
        <v>319</v>
      </c>
      <c r="D16" s="124" t="s">
        <v>320</v>
      </c>
      <c r="E16" s="89" t="s">
        <v>321</v>
      </c>
      <c r="F16" s="88" t="s">
        <v>322</v>
      </c>
      <c r="G16" s="90">
        <v>20</v>
      </c>
      <c r="H16" s="91">
        <f>$H$3*G16/$G$3</f>
        <v>1</v>
      </c>
      <c r="I16" s="137">
        <v>0</v>
      </c>
      <c r="J16" s="137"/>
      <c r="K16" s="144"/>
    </row>
    <row r="17" spans="1:11">
      <c r="A17" s="80">
        <v>3</v>
      </c>
      <c r="B17" s="125"/>
      <c r="C17" s="80" t="s">
        <v>323</v>
      </c>
      <c r="D17" s="81"/>
      <c r="E17" s="81"/>
      <c r="F17" s="81"/>
      <c r="G17" s="95"/>
      <c r="H17" s="96"/>
      <c r="I17" s="137"/>
      <c r="J17" s="138"/>
      <c r="K17" s="138"/>
    </row>
    <row r="18" ht="409.5" spans="1:11">
      <c r="A18" s="87">
        <v>3.1</v>
      </c>
      <c r="B18" s="88"/>
      <c r="C18" s="87" t="s">
        <v>324</v>
      </c>
      <c r="D18" s="109" t="s">
        <v>325</v>
      </c>
      <c r="E18" s="109" t="s">
        <v>326</v>
      </c>
      <c r="F18" s="109" t="s">
        <v>327</v>
      </c>
      <c r="G18" s="90">
        <v>30</v>
      </c>
      <c r="H18" s="91">
        <v>30</v>
      </c>
      <c r="I18" s="137">
        <v>30</v>
      </c>
      <c r="J18" s="137"/>
      <c r="K18" s="140"/>
    </row>
    <row r="19" ht="46.5" hidden="1" customHeight="1" spans="1:11">
      <c r="A19" s="126"/>
      <c r="B19" s="127"/>
      <c r="C19" s="126"/>
      <c r="D19" s="128"/>
      <c r="E19" s="126"/>
      <c r="F19" s="126"/>
      <c r="G19" s="126"/>
      <c r="H19" s="126"/>
      <c r="I19" s="126">
        <f>J3/I3*$H$10</f>
        <v>0</v>
      </c>
      <c r="J19" s="126">
        <f>J3/I3*$G$3/2</f>
        <v>0</v>
      </c>
      <c r="K19" s="126"/>
    </row>
    <row r="20" spans="1:11">
      <c r="A20" s="126"/>
      <c r="B20" s="127"/>
      <c r="C20" s="126"/>
      <c r="D20" s="128"/>
      <c r="E20" s="126"/>
      <c r="F20" s="126"/>
      <c r="G20" s="126"/>
      <c r="H20" s="126"/>
      <c r="I20" s="126">
        <f>I5/$G$5*$H$5+I6/$G$6*$H$6+I8/$G$8*$H$8+I9/$G$9*$H$9+I10/$G$10*$H$10+I11/$G$11*$H$11+I12/$G$12*$H$12+I13/$G$13*$H$13+I14/$G$14*$H$14+I15/$G$15*$H$15+I16/$G$16*$H$16+I18/$G$18*$H$18</f>
        <v>37</v>
      </c>
      <c r="J20" s="126">
        <f>J5/I5*$H$5+J6/I6*$H$6+J8/I8*$H$8+J9/I9*$H$9+J10/I10*$H$10+J11/I11*$H$11+J12/I12*$H$12+J13/I13*$H$13+J15/I15*$H$15+J18/I18*$H$18</f>
        <v>0</v>
      </c>
      <c r="K20" s="126"/>
    </row>
    <row r="21" spans="1:11">
      <c r="A21" s="129"/>
      <c r="B21" s="130"/>
      <c r="C21" s="129"/>
      <c r="D21" s="131"/>
      <c r="E21" s="129"/>
      <c r="F21" s="129"/>
      <c r="G21" s="132"/>
      <c r="H21" s="132"/>
      <c r="I21" s="126"/>
      <c r="J21" s="129"/>
      <c r="K21" s="129"/>
    </row>
    <row r="22" spans="1:11">
      <c r="A22" s="129"/>
      <c r="B22" s="130"/>
      <c r="C22" s="129"/>
      <c r="D22" s="131"/>
      <c r="E22" s="129"/>
      <c r="F22" s="129"/>
      <c r="G22" s="132"/>
      <c r="H22" s="132"/>
      <c r="I22" s="126"/>
      <c r="J22" s="129"/>
      <c r="K22" s="129"/>
    </row>
    <row r="23" spans="1:11">
      <c r="A23" s="129"/>
      <c r="B23" s="130"/>
      <c r="C23" s="129"/>
      <c r="D23" s="131"/>
      <c r="E23" s="129"/>
      <c r="F23" s="129"/>
      <c r="G23" s="132"/>
      <c r="H23" s="132"/>
      <c r="I23" s="126"/>
      <c r="J23" s="129"/>
      <c r="K23" s="129"/>
    </row>
    <row r="24" spans="1:11">
      <c r="A24" s="129"/>
      <c r="B24" s="130"/>
      <c r="C24" s="129"/>
      <c r="D24" s="131"/>
      <c r="E24" s="129"/>
      <c r="F24" s="129"/>
      <c r="G24" s="132"/>
      <c r="H24" s="132"/>
      <c r="I24" s="126"/>
      <c r="J24" s="129"/>
      <c r="K24" s="129"/>
    </row>
    <row r="25" spans="1:11">
      <c r="A25" s="129"/>
      <c r="B25" s="130"/>
      <c r="C25" s="129"/>
      <c r="D25" s="131"/>
      <c r="E25" s="129"/>
      <c r="F25" s="129"/>
      <c r="G25" s="132"/>
      <c r="H25" s="132"/>
      <c r="I25" s="126"/>
      <c r="J25" s="129"/>
      <c r="K25" s="129"/>
    </row>
    <row r="26" spans="1:11">
      <c r="A26" s="129"/>
      <c r="B26" s="130"/>
      <c r="C26" s="129"/>
      <c r="D26" s="131"/>
      <c r="E26" s="129"/>
      <c r="F26" s="129"/>
      <c r="G26" s="132"/>
      <c r="H26" s="132"/>
      <c r="I26" s="126"/>
      <c r="J26" s="129"/>
      <c r="K26" s="129"/>
    </row>
    <row r="27" spans="1:11">
      <c r="A27" s="129"/>
      <c r="B27" s="130"/>
      <c r="C27" s="129"/>
      <c r="D27" s="131"/>
      <c r="E27" s="129"/>
      <c r="F27" s="129"/>
      <c r="G27" s="132"/>
      <c r="H27" s="132"/>
      <c r="I27" s="126"/>
      <c r="J27" s="129"/>
      <c r="K27" s="129"/>
    </row>
    <row r="28" spans="1:11">
      <c r="A28" s="129"/>
      <c r="B28" s="130"/>
      <c r="C28" s="129"/>
      <c r="D28" s="131"/>
      <c r="E28" s="129"/>
      <c r="F28" s="129"/>
      <c r="G28" s="132"/>
      <c r="H28" s="132"/>
      <c r="I28" s="126"/>
      <c r="J28" s="129"/>
      <c r="K28" s="129"/>
    </row>
    <row r="29" spans="1:11">
      <c r="A29" s="129"/>
      <c r="B29" s="130"/>
      <c r="C29" s="129"/>
      <c r="D29" s="131"/>
      <c r="E29" s="129"/>
      <c r="F29" s="129"/>
      <c r="G29" s="132"/>
      <c r="H29" s="132"/>
      <c r="I29" s="126"/>
      <c r="J29" s="129"/>
      <c r="K29" s="129"/>
    </row>
    <row r="30" spans="1:11">
      <c r="A30" s="129"/>
      <c r="B30" s="130"/>
      <c r="C30" s="129"/>
      <c r="D30" s="131"/>
      <c r="E30" s="129"/>
      <c r="F30" s="129"/>
      <c r="G30" s="132"/>
      <c r="H30" s="132"/>
      <c r="I30" s="126"/>
      <c r="J30" s="129"/>
      <c r="K30" s="129"/>
    </row>
    <row r="31" spans="1:11">
      <c r="A31" s="129"/>
      <c r="B31" s="130"/>
      <c r="C31" s="129"/>
      <c r="D31" s="131"/>
      <c r="E31" s="129"/>
      <c r="F31" s="129"/>
      <c r="G31" s="132"/>
      <c r="H31" s="132"/>
      <c r="I31" s="126"/>
      <c r="J31" s="129"/>
      <c r="K31" s="129"/>
    </row>
    <row r="32" spans="1:11">
      <c r="A32" s="129"/>
      <c r="B32" s="130"/>
      <c r="C32" s="129"/>
      <c r="D32" s="131"/>
      <c r="E32" s="129"/>
      <c r="F32" s="129"/>
      <c r="G32" s="132"/>
      <c r="H32" s="132"/>
      <c r="I32" s="126"/>
      <c r="J32" s="129"/>
      <c r="K32" s="129"/>
    </row>
    <row r="33" spans="1:11">
      <c r="A33" s="129"/>
      <c r="B33" s="130"/>
      <c r="C33" s="129"/>
      <c r="D33" s="131"/>
      <c r="E33" s="129"/>
      <c r="F33" s="129"/>
      <c r="G33" s="132"/>
      <c r="H33" s="132"/>
      <c r="I33" s="126"/>
      <c r="J33" s="129"/>
      <c r="K33" s="129"/>
    </row>
    <row r="34" spans="1:11">
      <c r="A34" s="129"/>
      <c r="B34" s="130"/>
      <c r="C34" s="129"/>
      <c r="D34" s="131"/>
      <c r="E34" s="129"/>
      <c r="F34" s="129"/>
      <c r="G34" s="132"/>
      <c r="H34" s="132"/>
      <c r="I34" s="126"/>
      <c r="J34" s="129"/>
      <c r="K34" s="129"/>
    </row>
    <row r="35" spans="1:11">
      <c r="A35" s="129"/>
      <c r="B35" s="130"/>
      <c r="C35" s="129"/>
      <c r="D35" s="131"/>
      <c r="E35" s="129"/>
      <c r="F35" s="129"/>
      <c r="G35" s="132"/>
      <c r="H35" s="132"/>
      <c r="I35" s="126"/>
      <c r="J35" s="129"/>
      <c r="K35" s="129"/>
    </row>
    <row r="36" spans="1:11">
      <c r="A36" s="129"/>
      <c r="B36" s="130"/>
      <c r="C36" s="129"/>
      <c r="D36" s="131"/>
      <c r="E36" s="129"/>
      <c r="F36" s="129"/>
      <c r="G36" s="132"/>
      <c r="H36" s="132"/>
      <c r="I36" s="126"/>
      <c r="J36" s="129"/>
      <c r="K36" s="129"/>
    </row>
    <row r="37" spans="1:11">
      <c r="A37" s="129"/>
      <c r="B37" s="130"/>
      <c r="C37" s="129"/>
      <c r="D37" s="131"/>
      <c r="E37" s="129"/>
      <c r="F37" s="129"/>
      <c r="G37" s="132"/>
      <c r="H37" s="132"/>
      <c r="I37" s="126"/>
      <c r="J37" s="129"/>
      <c r="K37" s="129"/>
    </row>
    <row r="38" spans="1:11">
      <c r="A38" s="129"/>
      <c r="B38" s="130"/>
      <c r="C38" s="129"/>
      <c r="D38" s="131"/>
      <c r="E38" s="129"/>
      <c r="F38" s="129"/>
      <c r="G38" s="132"/>
      <c r="H38" s="132"/>
      <c r="I38" s="126"/>
      <c r="J38" s="129"/>
      <c r="K38" s="129"/>
    </row>
    <row r="39" spans="1:11">
      <c r="A39" s="129"/>
      <c r="B39" s="130"/>
      <c r="C39" s="129"/>
      <c r="D39" s="131"/>
      <c r="E39" s="129"/>
      <c r="F39" s="129"/>
      <c r="G39" s="132"/>
      <c r="H39" s="132"/>
      <c r="I39" s="126"/>
      <c r="J39" s="129"/>
      <c r="K39" s="129"/>
    </row>
    <row r="40" spans="1:11">
      <c r="A40" s="129"/>
      <c r="B40" s="130"/>
      <c r="C40" s="129"/>
      <c r="D40" s="131"/>
      <c r="E40" s="129"/>
      <c r="F40" s="129"/>
      <c r="G40" s="132"/>
      <c r="H40" s="132"/>
      <c r="I40" s="126"/>
      <c r="J40" s="129"/>
      <c r="K40" s="129"/>
    </row>
    <row r="41" spans="1:11">
      <c r="A41" s="129"/>
      <c r="B41" s="130"/>
      <c r="C41" s="129"/>
      <c r="D41" s="131"/>
      <c r="E41" s="129"/>
      <c r="F41" s="129"/>
      <c r="G41" s="132"/>
      <c r="H41" s="132"/>
      <c r="I41" s="126"/>
      <c r="J41" s="129"/>
      <c r="K41" s="129"/>
    </row>
    <row r="42" spans="1:11">
      <c r="A42" s="129"/>
      <c r="B42" s="130"/>
      <c r="C42" s="129"/>
      <c r="D42" s="131"/>
      <c r="E42" s="129"/>
      <c r="F42" s="129"/>
      <c r="G42" s="132"/>
      <c r="H42" s="132"/>
      <c r="I42" s="126"/>
      <c r="J42" s="129"/>
      <c r="K42" s="129"/>
    </row>
    <row r="43" spans="1:11">
      <c r="A43" s="129"/>
      <c r="B43" s="130"/>
      <c r="C43" s="129"/>
      <c r="D43" s="131"/>
      <c r="E43" s="129"/>
      <c r="F43" s="129"/>
      <c r="G43" s="132"/>
      <c r="H43" s="132"/>
      <c r="I43" s="126"/>
      <c r="J43" s="129"/>
      <c r="K43" s="129"/>
    </row>
    <row r="44" spans="1:11">
      <c r="A44" s="129"/>
      <c r="B44" s="130"/>
      <c r="C44" s="129"/>
      <c r="D44" s="131"/>
      <c r="E44" s="129"/>
      <c r="F44" s="129"/>
      <c r="G44" s="132"/>
      <c r="H44" s="132"/>
      <c r="I44" s="126"/>
      <c r="J44" s="129"/>
      <c r="K44" s="129"/>
    </row>
    <row r="45" spans="1:11">
      <c r="A45" s="129"/>
      <c r="B45" s="130"/>
      <c r="C45" s="129"/>
      <c r="D45" s="131"/>
      <c r="E45" s="129"/>
      <c r="F45" s="129"/>
      <c r="G45" s="132"/>
      <c r="H45" s="132"/>
      <c r="I45" s="126"/>
      <c r="J45" s="129"/>
      <c r="K45" s="129"/>
    </row>
    <row r="46" spans="1:11">
      <c r="A46" s="129"/>
      <c r="B46" s="130"/>
      <c r="C46" s="129"/>
      <c r="D46" s="131"/>
      <c r="E46" s="129"/>
      <c r="F46" s="129"/>
      <c r="G46" s="132"/>
      <c r="H46" s="132"/>
      <c r="I46" s="126"/>
      <c r="J46" s="129"/>
      <c r="K46" s="129"/>
    </row>
    <row r="47" spans="1:11">
      <c r="A47" s="129"/>
      <c r="B47" s="130"/>
      <c r="C47" s="129"/>
      <c r="D47" s="131"/>
      <c r="E47" s="129"/>
      <c r="F47" s="129"/>
      <c r="G47" s="132"/>
      <c r="H47" s="132"/>
      <c r="I47" s="126"/>
      <c r="J47" s="129"/>
      <c r="K47" s="129"/>
    </row>
    <row r="48" spans="1:11">
      <c r="A48" s="129"/>
      <c r="B48" s="130"/>
      <c r="C48" s="129"/>
      <c r="D48" s="131"/>
      <c r="E48" s="129"/>
      <c r="F48" s="129"/>
      <c r="G48" s="132"/>
      <c r="H48" s="132"/>
      <c r="I48" s="126"/>
      <c r="J48" s="129"/>
      <c r="K48" s="129"/>
    </row>
    <row r="49" spans="1:11">
      <c r="A49" s="129"/>
      <c r="B49" s="130"/>
      <c r="C49" s="129"/>
      <c r="D49" s="131"/>
      <c r="E49" s="129"/>
      <c r="F49" s="129"/>
      <c r="G49" s="132"/>
      <c r="H49" s="132"/>
      <c r="I49" s="126"/>
      <c r="J49" s="129"/>
      <c r="K49" s="129"/>
    </row>
    <row r="50" spans="1:11">
      <c r="A50" s="129"/>
      <c r="B50" s="130"/>
      <c r="C50" s="129"/>
      <c r="D50" s="131"/>
      <c r="E50" s="129"/>
      <c r="F50" s="129"/>
      <c r="G50" s="132"/>
      <c r="H50" s="132"/>
      <c r="I50" s="126"/>
      <c r="J50" s="129"/>
      <c r="K50" s="129"/>
    </row>
    <row r="51" spans="1:11">
      <c r="A51" s="129"/>
      <c r="B51" s="130"/>
      <c r="C51" s="129"/>
      <c r="D51" s="131"/>
      <c r="E51" s="129"/>
      <c r="F51" s="129"/>
      <c r="G51" s="132"/>
      <c r="H51" s="132"/>
      <c r="I51" s="126"/>
      <c r="J51" s="129"/>
      <c r="K51" s="129"/>
    </row>
    <row r="52" spans="1:11">
      <c r="A52" s="129"/>
      <c r="B52" s="130"/>
      <c r="C52" s="129"/>
      <c r="D52" s="131"/>
      <c r="E52" s="129"/>
      <c r="F52" s="129"/>
      <c r="G52" s="132"/>
      <c r="H52" s="132"/>
      <c r="I52" s="126"/>
      <c r="J52" s="129"/>
      <c r="K52" s="129"/>
    </row>
    <row r="53" spans="1:11">
      <c r="A53" s="129"/>
      <c r="B53" s="130"/>
      <c r="C53" s="129"/>
      <c r="D53" s="131"/>
      <c r="E53" s="129"/>
      <c r="F53" s="129"/>
      <c r="G53" s="132"/>
      <c r="H53" s="132"/>
      <c r="I53" s="126"/>
      <c r="J53" s="129"/>
      <c r="K53" s="129"/>
    </row>
    <row r="54" spans="1:11">
      <c r="A54" s="129"/>
      <c r="B54" s="130"/>
      <c r="C54" s="129"/>
      <c r="D54" s="131"/>
      <c r="E54" s="129"/>
      <c r="F54" s="129"/>
      <c r="G54" s="132"/>
      <c r="H54" s="132"/>
      <c r="I54" s="126"/>
      <c r="J54" s="129"/>
      <c r="K54" s="129"/>
    </row>
    <row r="55" spans="1:11">
      <c r="A55" s="129"/>
      <c r="B55" s="130"/>
      <c r="C55" s="129"/>
      <c r="D55" s="131"/>
      <c r="E55" s="129"/>
      <c r="F55" s="129"/>
      <c r="G55" s="132"/>
      <c r="H55" s="132"/>
      <c r="I55" s="126"/>
      <c r="J55" s="129"/>
      <c r="K55" s="129"/>
    </row>
    <row r="56" spans="1:11">
      <c r="A56" s="129"/>
      <c r="B56" s="130"/>
      <c r="C56" s="129"/>
      <c r="D56" s="131"/>
      <c r="E56" s="129"/>
      <c r="F56" s="129"/>
      <c r="G56" s="132"/>
      <c r="H56" s="132"/>
      <c r="I56" s="126"/>
      <c r="J56" s="129"/>
      <c r="K56" s="129"/>
    </row>
    <row r="57" spans="1:11">
      <c r="A57" s="129"/>
      <c r="B57" s="130"/>
      <c r="C57" s="129"/>
      <c r="D57" s="131"/>
      <c r="E57" s="129"/>
      <c r="F57" s="129"/>
      <c r="G57" s="132"/>
      <c r="H57" s="132"/>
      <c r="I57" s="126"/>
      <c r="J57" s="129"/>
      <c r="K57" s="129"/>
    </row>
    <row r="58" spans="1:11">
      <c r="A58" s="129"/>
      <c r="B58" s="130"/>
      <c r="C58" s="129"/>
      <c r="D58" s="131"/>
      <c r="E58" s="129"/>
      <c r="F58" s="129"/>
      <c r="G58" s="132"/>
      <c r="H58" s="132"/>
      <c r="I58" s="126"/>
      <c r="J58" s="129"/>
      <c r="K58" s="129"/>
    </row>
    <row r="59" spans="1:11">
      <c r="A59" s="129"/>
      <c r="B59" s="130"/>
      <c r="C59" s="129"/>
      <c r="D59" s="131"/>
      <c r="E59" s="129"/>
      <c r="F59" s="129"/>
      <c r="G59" s="132"/>
      <c r="H59" s="132"/>
      <c r="I59" s="126"/>
      <c r="J59" s="129"/>
      <c r="K59" s="129"/>
    </row>
    <row r="60" spans="1:11">
      <c r="A60" s="129"/>
      <c r="B60" s="130"/>
      <c r="C60" s="129"/>
      <c r="D60" s="131"/>
      <c r="E60" s="129"/>
      <c r="F60" s="129"/>
      <c r="G60" s="132"/>
      <c r="H60" s="132"/>
      <c r="I60" s="126"/>
      <c r="J60" s="129"/>
      <c r="K60" s="129"/>
    </row>
    <row r="61" spans="1:11">
      <c r="A61" s="129"/>
      <c r="B61" s="130"/>
      <c r="C61" s="129"/>
      <c r="D61" s="131"/>
      <c r="E61" s="129"/>
      <c r="F61" s="129"/>
      <c r="G61" s="132"/>
      <c r="H61" s="132"/>
      <c r="I61" s="126"/>
      <c r="J61" s="129"/>
      <c r="K61" s="129"/>
    </row>
    <row r="62" spans="1:11">
      <c r="A62" s="129"/>
      <c r="B62" s="130"/>
      <c r="C62" s="129"/>
      <c r="D62" s="131"/>
      <c r="E62" s="129"/>
      <c r="F62" s="129"/>
      <c r="G62" s="132"/>
      <c r="H62" s="132"/>
      <c r="I62" s="126"/>
      <c r="J62" s="129"/>
      <c r="K62" s="129"/>
    </row>
    <row r="63" spans="1:11">
      <c r="A63" s="129"/>
      <c r="B63" s="130"/>
      <c r="C63" s="129"/>
      <c r="D63" s="131"/>
      <c r="E63" s="129"/>
      <c r="F63" s="129"/>
      <c r="G63" s="132"/>
      <c r="H63" s="132"/>
      <c r="I63" s="126"/>
      <c r="J63" s="129"/>
      <c r="K63" s="129"/>
    </row>
    <row r="64" spans="1:11">
      <c r="A64" s="129"/>
      <c r="B64" s="130"/>
      <c r="C64" s="129"/>
      <c r="D64" s="131"/>
      <c r="E64" s="129"/>
      <c r="F64" s="129"/>
      <c r="G64" s="132"/>
      <c r="H64" s="132"/>
      <c r="I64" s="126"/>
      <c r="J64" s="129"/>
      <c r="K64" s="129"/>
    </row>
    <row r="65" spans="1:11">
      <c r="A65" s="129"/>
      <c r="B65" s="130"/>
      <c r="C65" s="129"/>
      <c r="D65" s="131"/>
      <c r="E65" s="129"/>
      <c r="F65" s="129"/>
      <c r="G65" s="132"/>
      <c r="H65" s="132"/>
      <c r="I65" s="126"/>
      <c r="J65" s="129"/>
      <c r="K65" s="129"/>
    </row>
    <row r="66" spans="1:11">
      <c r="A66" s="129"/>
      <c r="B66" s="130"/>
      <c r="C66" s="129"/>
      <c r="D66" s="131"/>
      <c r="E66" s="129"/>
      <c r="F66" s="129"/>
      <c r="G66" s="132"/>
      <c r="H66" s="132"/>
      <c r="I66" s="126"/>
      <c r="J66" s="129"/>
      <c r="K66" s="129"/>
    </row>
    <row r="67" spans="1:11">
      <c r="A67" s="129"/>
      <c r="B67" s="130"/>
      <c r="C67" s="129"/>
      <c r="D67" s="131"/>
      <c r="E67" s="129"/>
      <c r="F67" s="129"/>
      <c r="G67" s="132"/>
      <c r="H67" s="132"/>
      <c r="I67" s="126"/>
      <c r="J67" s="129"/>
      <c r="K67" s="129"/>
    </row>
    <row r="68" spans="1:11">
      <c r="A68" s="129"/>
      <c r="B68" s="130"/>
      <c r="C68" s="129"/>
      <c r="D68" s="131"/>
      <c r="E68" s="129"/>
      <c r="F68" s="129"/>
      <c r="G68" s="132"/>
      <c r="H68" s="132"/>
      <c r="I68" s="126"/>
      <c r="J68" s="129"/>
      <c r="K68" s="129"/>
    </row>
    <row r="69" spans="1:11">
      <c r="A69" s="129"/>
      <c r="B69" s="130"/>
      <c r="C69" s="129"/>
      <c r="D69" s="131"/>
      <c r="E69" s="129"/>
      <c r="F69" s="129"/>
      <c r="G69" s="132"/>
      <c r="H69" s="132"/>
      <c r="I69" s="126"/>
      <c r="J69" s="129"/>
      <c r="K69" s="129"/>
    </row>
    <row r="70" spans="1:11">
      <c r="A70" s="129"/>
      <c r="B70" s="130"/>
      <c r="C70" s="129"/>
      <c r="D70" s="131"/>
      <c r="E70" s="129"/>
      <c r="F70" s="129"/>
      <c r="G70" s="132"/>
      <c r="H70" s="132"/>
      <c r="I70" s="126"/>
      <c r="J70" s="129"/>
      <c r="K70" s="129"/>
    </row>
    <row r="71" spans="1:11">
      <c r="A71" s="129"/>
      <c r="B71" s="130"/>
      <c r="C71" s="129"/>
      <c r="D71" s="131"/>
      <c r="E71" s="129"/>
      <c r="F71" s="129"/>
      <c r="G71" s="132"/>
      <c r="H71" s="132"/>
      <c r="I71" s="126"/>
      <c r="J71" s="129"/>
      <c r="K71" s="129"/>
    </row>
    <row r="72" spans="1:11">
      <c r="A72" s="129"/>
      <c r="B72" s="130"/>
      <c r="C72" s="129"/>
      <c r="D72" s="131"/>
      <c r="E72" s="129"/>
      <c r="F72" s="129"/>
      <c r="G72" s="132"/>
      <c r="H72" s="132"/>
      <c r="I72" s="126"/>
      <c r="J72" s="129"/>
      <c r="K72" s="129"/>
    </row>
    <row r="73" spans="1:11">
      <c r="A73" s="129"/>
      <c r="B73" s="130"/>
      <c r="C73" s="129"/>
      <c r="D73" s="131"/>
      <c r="E73" s="129"/>
      <c r="F73" s="129"/>
      <c r="G73" s="132"/>
      <c r="H73" s="132"/>
      <c r="I73" s="126"/>
      <c r="J73" s="129"/>
      <c r="K73" s="129"/>
    </row>
    <row r="74" spans="1:11">
      <c r="A74" s="129"/>
      <c r="B74" s="130"/>
      <c r="C74" s="129"/>
      <c r="D74" s="131"/>
      <c r="E74" s="129"/>
      <c r="F74" s="129"/>
      <c r="G74" s="132"/>
      <c r="H74" s="132"/>
      <c r="I74" s="126"/>
      <c r="J74" s="129"/>
      <c r="K74" s="129"/>
    </row>
    <row r="75" spans="1:11">
      <c r="A75" s="129"/>
      <c r="B75" s="130"/>
      <c r="C75" s="129"/>
      <c r="D75" s="131"/>
      <c r="E75" s="129"/>
      <c r="F75" s="129"/>
      <c r="G75" s="132"/>
      <c r="H75" s="132"/>
      <c r="I75" s="126"/>
      <c r="J75" s="129"/>
      <c r="K75" s="129"/>
    </row>
    <row r="76" spans="1:11">
      <c r="A76" s="129"/>
      <c r="B76" s="130"/>
      <c r="C76" s="129"/>
      <c r="D76" s="131"/>
      <c r="E76" s="129"/>
      <c r="F76" s="129"/>
      <c r="G76" s="132"/>
      <c r="H76" s="132"/>
      <c r="I76" s="126"/>
      <c r="J76" s="129"/>
      <c r="K76" s="129"/>
    </row>
    <row r="77" spans="1:11">
      <c r="A77" s="129"/>
      <c r="B77" s="130"/>
      <c r="C77" s="129"/>
      <c r="D77" s="131"/>
      <c r="E77" s="129"/>
      <c r="F77" s="129"/>
      <c r="G77" s="132"/>
      <c r="H77" s="132"/>
      <c r="I77" s="126"/>
      <c r="J77" s="129"/>
      <c r="K77" s="129"/>
    </row>
    <row r="78" spans="1:11">
      <c r="A78" s="129"/>
      <c r="B78" s="130"/>
      <c r="C78" s="129"/>
      <c r="D78" s="131"/>
      <c r="E78" s="129"/>
      <c r="F78" s="129"/>
      <c r="G78" s="132"/>
      <c r="H78" s="132"/>
      <c r="I78" s="126"/>
      <c r="J78" s="129"/>
      <c r="K78" s="129"/>
    </row>
    <row r="79" spans="1:11">
      <c r="A79" s="129"/>
      <c r="B79" s="130"/>
      <c r="C79" s="129"/>
      <c r="D79" s="131"/>
      <c r="E79" s="129"/>
      <c r="F79" s="129"/>
      <c r="G79" s="132"/>
      <c r="H79" s="132"/>
      <c r="I79" s="126"/>
      <c r="J79" s="129"/>
      <c r="K79" s="129"/>
    </row>
    <row r="80" spans="1:11">
      <c r="A80" s="129"/>
      <c r="B80" s="130"/>
      <c r="C80" s="129"/>
      <c r="D80" s="131"/>
      <c r="E80" s="129"/>
      <c r="F80" s="129"/>
      <c r="G80" s="132"/>
      <c r="H80" s="132"/>
      <c r="I80" s="126"/>
      <c r="J80" s="129"/>
      <c r="K80" s="129"/>
    </row>
    <row r="81" spans="1:11">
      <c r="A81" s="129"/>
      <c r="B81" s="130"/>
      <c r="C81" s="129"/>
      <c r="D81" s="131"/>
      <c r="E81" s="129"/>
      <c r="F81" s="129"/>
      <c r="G81" s="132"/>
      <c r="H81" s="132"/>
      <c r="I81" s="126"/>
      <c r="J81" s="129"/>
      <c r="K81" s="129"/>
    </row>
    <row r="82" spans="1:11">
      <c r="A82" s="129"/>
      <c r="B82" s="130"/>
      <c r="C82" s="129"/>
      <c r="D82" s="131"/>
      <c r="E82" s="129"/>
      <c r="F82" s="129"/>
      <c r="G82" s="132"/>
      <c r="H82" s="132"/>
      <c r="I82" s="126"/>
      <c r="J82" s="129"/>
      <c r="K82" s="129"/>
    </row>
    <row r="83" spans="1:11">
      <c r="A83" s="129"/>
      <c r="B83" s="130"/>
      <c r="C83" s="129"/>
      <c r="D83" s="131"/>
      <c r="E83" s="129"/>
      <c r="F83" s="129"/>
      <c r="G83" s="132"/>
      <c r="H83" s="132"/>
      <c r="I83" s="126"/>
      <c r="J83" s="129"/>
      <c r="K83" s="129"/>
    </row>
    <row r="84" spans="1:11">
      <c r="A84" s="129"/>
      <c r="B84" s="130"/>
      <c r="C84" s="129"/>
      <c r="D84" s="131"/>
      <c r="E84" s="129"/>
      <c r="F84" s="129"/>
      <c r="G84" s="132"/>
      <c r="H84" s="132"/>
      <c r="I84" s="126"/>
      <c r="J84" s="129"/>
      <c r="K84" s="129"/>
    </row>
    <row r="85" spans="1:11">
      <c r="A85" s="129"/>
      <c r="B85" s="130"/>
      <c r="C85" s="129"/>
      <c r="D85" s="131"/>
      <c r="E85" s="129"/>
      <c r="F85" s="129"/>
      <c r="G85" s="132"/>
      <c r="H85" s="132"/>
      <c r="I85" s="126"/>
      <c r="J85" s="129"/>
      <c r="K85" s="129"/>
    </row>
    <row r="86" spans="1:11">
      <c r="A86" s="129"/>
      <c r="B86" s="130"/>
      <c r="C86" s="129"/>
      <c r="D86" s="131"/>
      <c r="E86" s="129"/>
      <c r="F86" s="129"/>
      <c r="G86" s="132"/>
      <c r="H86" s="132"/>
      <c r="I86" s="126"/>
      <c r="J86" s="129"/>
      <c r="K86" s="129"/>
    </row>
    <row r="87" spans="1:11">
      <c r="A87" s="129"/>
      <c r="B87" s="130"/>
      <c r="C87" s="129"/>
      <c r="D87" s="131"/>
      <c r="E87" s="129"/>
      <c r="F87" s="129"/>
      <c r="G87" s="132"/>
      <c r="H87" s="132"/>
      <c r="I87" s="126"/>
      <c r="J87" s="129"/>
      <c r="K87" s="129"/>
    </row>
    <row r="88" spans="1:11">
      <c r="A88" s="129"/>
      <c r="B88" s="130"/>
      <c r="C88" s="129"/>
      <c r="D88" s="131"/>
      <c r="E88" s="129"/>
      <c r="F88" s="129"/>
      <c r="G88" s="132"/>
      <c r="H88" s="132"/>
      <c r="I88" s="126"/>
      <c r="J88" s="129"/>
      <c r="K88" s="129"/>
    </row>
    <row r="89" spans="1:11">
      <c r="A89" s="129"/>
      <c r="B89" s="130"/>
      <c r="C89" s="129"/>
      <c r="D89" s="131"/>
      <c r="E89" s="129"/>
      <c r="F89" s="129"/>
      <c r="G89" s="132"/>
      <c r="H89" s="132"/>
      <c r="I89" s="126"/>
      <c r="J89" s="129"/>
      <c r="K89" s="129"/>
    </row>
    <row r="90" spans="1:11">
      <c r="A90" s="129"/>
      <c r="B90" s="130"/>
      <c r="C90" s="129"/>
      <c r="D90" s="131"/>
      <c r="E90" s="129"/>
      <c r="F90" s="129"/>
      <c r="G90" s="132"/>
      <c r="H90" s="132"/>
      <c r="I90" s="126"/>
      <c r="J90" s="129"/>
      <c r="K90" s="129"/>
    </row>
    <row r="91" spans="1:11">
      <c r="A91" s="129"/>
      <c r="B91" s="130"/>
      <c r="C91" s="129"/>
      <c r="D91" s="131"/>
      <c r="E91" s="129"/>
      <c r="F91" s="129"/>
      <c r="G91" s="132"/>
      <c r="H91" s="132"/>
      <c r="I91" s="126"/>
      <c r="J91" s="129"/>
      <c r="K91" s="129"/>
    </row>
    <row r="92" spans="1:11">
      <c r="A92" s="129"/>
      <c r="B92" s="130"/>
      <c r="C92" s="129"/>
      <c r="D92" s="131"/>
      <c r="E92" s="129"/>
      <c r="F92" s="129"/>
      <c r="G92" s="132"/>
      <c r="H92" s="132"/>
      <c r="I92" s="126"/>
      <c r="J92" s="129"/>
      <c r="K92" s="129"/>
    </row>
    <row r="93" spans="1:11">
      <c r="A93" s="129"/>
      <c r="B93" s="130"/>
      <c r="C93" s="129"/>
      <c r="D93" s="131"/>
      <c r="E93" s="129"/>
      <c r="F93" s="129"/>
      <c r="G93" s="132"/>
      <c r="H93" s="132"/>
      <c r="I93" s="126"/>
      <c r="J93" s="129"/>
      <c r="K93" s="129"/>
    </row>
    <row r="94" spans="1:11">
      <c r="A94" s="129"/>
      <c r="B94" s="130"/>
      <c r="C94" s="129"/>
      <c r="D94" s="131"/>
      <c r="E94" s="129"/>
      <c r="F94" s="129"/>
      <c r="G94" s="132"/>
      <c r="H94" s="132"/>
      <c r="I94" s="126"/>
      <c r="J94" s="129"/>
      <c r="K94" s="129"/>
    </row>
    <row r="95" spans="1:11">
      <c r="A95" s="129"/>
      <c r="B95" s="130"/>
      <c r="C95" s="129"/>
      <c r="D95" s="131"/>
      <c r="E95" s="129"/>
      <c r="F95" s="129"/>
      <c r="G95" s="132"/>
      <c r="H95" s="132"/>
      <c r="I95" s="126"/>
      <c r="J95" s="129"/>
      <c r="K95" s="129"/>
    </row>
    <row r="96" spans="1:11">
      <c r="A96" s="129"/>
      <c r="B96" s="130"/>
      <c r="C96" s="129"/>
      <c r="D96" s="131"/>
      <c r="E96" s="129"/>
      <c r="F96" s="129"/>
      <c r="G96" s="132"/>
      <c r="H96" s="132"/>
      <c r="I96" s="126"/>
      <c r="J96" s="129"/>
      <c r="K96" s="129"/>
    </row>
    <row r="97" spans="1:11">
      <c r="A97" s="129"/>
      <c r="B97" s="130"/>
      <c r="C97" s="129"/>
      <c r="D97" s="131"/>
      <c r="E97" s="129"/>
      <c r="F97" s="129"/>
      <c r="G97" s="132"/>
      <c r="H97" s="132"/>
      <c r="I97" s="126"/>
      <c r="J97" s="129"/>
      <c r="K97" s="129"/>
    </row>
    <row r="98" spans="1:11">
      <c r="A98" s="129"/>
      <c r="B98" s="130"/>
      <c r="C98" s="129"/>
      <c r="D98" s="131"/>
      <c r="E98" s="129"/>
      <c r="F98" s="129"/>
      <c r="G98" s="132"/>
      <c r="H98" s="132"/>
      <c r="I98" s="126"/>
      <c r="J98" s="129"/>
      <c r="K98" s="129"/>
    </row>
    <row r="99" spans="1:11">
      <c r="A99" s="129"/>
      <c r="B99" s="130"/>
      <c r="C99" s="129"/>
      <c r="D99" s="131"/>
      <c r="E99" s="129"/>
      <c r="F99" s="129"/>
      <c r="G99" s="132"/>
      <c r="H99" s="132"/>
      <c r="I99" s="126"/>
      <c r="J99" s="129"/>
      <c r="K99" s="129"/>
    </row>
    <row r="100" spans="1:11">
      <c r="A100" s="129"/>
      <c r="B100" s="130"/>
      <c r="C100" s="129"/>
      <c r="D100" s="131"/>
      <c r="E100" s="129"/>
      <c r="F100" s="129"/>
      <c r="G100" s="132"/>
      <c r="H100" s="132"/>
      <c r="I100" s="126"/>
      <c r="J100" s="129"/>
      <c r="K100" s="129"/>
    </row>
    <row r="101" spans="1:11">
      <c r="A101" s="129"/>
      <c r="B101" s="130"/>
      <c r="C101" s="129"/>
      <c r="D101" s="131"/>
      <c r="E101" s="129"/>
      <c r="F101" s="129"/>
      <c r="G101" s="132"/>
      <c r="H101" s="132"/>
      <c r="I101" s="126"/>
      <c r="J101" s="129"/>
      <c r="K101" s="129"/>
    </row>
    <row r="102" spans="1:11">
      <c r="A102" s="129"/>
      <c r="B102" s="130"/>
      <c r="C102" s="129"/>
      <c r="D102" s="131"/>
      <c r="E102" s="129"/>
      <c r="F102" s="129"/>
      <c r="G102" s="132"/>
      <c r="H102" s="132"/>
      <c r="I102" s="126"/>
      <c r="J102" s="129"/>
      <c r="K102" s="129"/>
    </row>
    <row r="103" spans="1:11">
      <c r="A103" s="129"/>
      <c r="B103" s="130"/>
      <c r="C103" s="129"/>
      <c r="D103" s="131"/>
      <c r="E103" s="129"/>
      <c r="F103" s="129"/>
      <c r="G103" s="132"/>
      <c r="H103" s="132"/>
      <c r="I103" s="126"/>
      <c r="J103" s="129"/>
      <c r="K103" s="129"/>
    </row>
    <row r="104" spans="1:11">
      <c r="A104" s="129"/>
      <c r="B104" s="130"/>
      <c r="C104" s="129"/>
      <c r="D104" s="131"/>
      <c r="E104" s="129"/>
      <c r="F104" s="129"/>
      <c r="G104" s="132"/>
      <c r="H104" s="132"/>
      <c r="I104" s="126"/>
      <c r="J104" s="129"/>
      <c r="K104" s="129"/>
    </row>
    <row r="105" spans="1:11">
      <c r="A105" s="129"/>
      <c r="B105" s="130"/>
      <c r="C105" s="129"/>
      <c r="D105" s="131"/>
      <c r="E105" s="129"/>
      <c r="F105" s="129"/>
      <c r="G105" s="132"/>
      <c r="H105" s="132"/>
      <c r="I105" s="126"/>
      <c r="J105" s="129"/>
      <c r="K105" s="129"/>
    </row>
    <row r="106" spans="1:11">
      <c r="A106" s="129"/>
      <c r="B106" s="130"/>
      <c r="C106" s="129"/>
      <c r="D106" s="131"/>
      <c r="E106" s="129"/>
      <c r="F106" s="129"/>
      <c r="G106" s="132"/>
      <c r="H106" s="132"/>
      <c r="I106" s="126"/>
      <c r="J106" s="129"/>
      <c r="K106" s="129"/>
    </row>
    <row r="107" spans="1:11">
      <c r="A107" s="129"/>
      <c r="B107" s="130"/>
      <c r="C107" s="129"/>
      <c r="D107" s="131"/>
      <c r="E107" s="129"/>
      <c r="F107" s="129"/>
      <c r="G107" s="132"/>
      <c r="H107" s="132"/>
      <c r="I107" s="126"/>
      <c r="J107" s="129"/>
      <c r="K107" s="129"/>
    </row>
    <row r="108" spans="1:11">
      <c r="A108" s="129"/>
      <c r="B108" s="130"/>
      <c r="C108" s="129"/>
      <c r="D108" s="131"/>
      <c r="E108" s="129"/>
      <c r="F108" s="129"/>
      <c r="G108" s="132"/>
      <c r="H108" s="132"/>
      <c r="I108" s="126"/>
      <c r="J108" s="129"/>
      <c r="K108" s="129"/>
    </row>
    <row r="109" spans="1:11">
      <c r="A109" s="129"/>
      <c r="B109" s="130"/>
      <c r="C109" s="129"/>
      <c r="D109" s="131"/>
      <c r="E109" s="129"/>
      <c r="F109" s="129"/>
      <c r="G109" s="132"/>
      <c r="H109" s="132"/>
      <c r="I109" s="126"/>
      <c r="J109" s="129"/>
      <c r="K109" s="129"/>
    </row>
    <row r="110" spans="1:11">
      <c r="A110" s="129"/>
      <c r="B110" s="130"/>
      <c r="C110" s="129"/>
      <c r="D110" s="131"/>
      <c r="E110" s="129"/>
      <c r="F110" s="129"/>
      <c r="G110" s="132"/>
      <c r="H110" s="132"/>
      <c r="I110" s="126"/>
      <c r="J110" s="129"/>
      <c r="K110" s="129"/>
    </row>
    <row r="111" spans="1:11">
      <c r="A111" s="129"/>
      <c r="B111" s="130"/>
      <c r="C111" s="129"/>
      <c r="D111" s="131"/>
      <c r="E111" s="129"/>
      <c r="F111" s="129"/>
      <c r="G111" s="132"/>
      <c r="H111" s="132"/>
      <c r="I111" s="126"/>
      <c r="J111" s="129"/>
      <c r="K111" s="129"/>
    </row>
    <row r="112" spans="1:11">
      <c r="A112" s="129"/>
      <c r="B112" s="130"/>
      <c r="C112" s="129"/>
      <c r="D112" s="131"/>
      <c r="E112" s="129"/>
      <c r="F112" s="129"/>
      <c r="G112" s="132"/>
      <c r="H112" s="132"/>
      <c r="I112" s="126"/>
      <c r="J112" s="129"/>
      <c r="K112" s="129"/>
    </row>
    <row r="113" spans="1:11">
      <c r="A113" s="129"/>
      <c r="B113" s="130"/>
      <c r="C113" s="129"/>
      <c r="D113" s="131"/>
      <c r="E113" s="129"/>
      <c r="F113" s="129"/>
      <c r="G113" s="132"/>
      <c r="H113" s="132"/>
      <c r="I113" s="126"/>
      <c r="J113" s="129"/>
      <c r="K113" s="129"/>
    </row>
    <row r="114" spans="1:11">
      <c r="A114" s="129"/>
      <c r="B114" s="130"/>
      <c r="C114" s="129"/>
      <c r="D114" s="131"/>
      <c r="E114" s="129"/>
      <c r="F114" s="129"/>
      <c r="G114" s="132"/>
      <c r="H114" s="132"/>
      <c r="I114" s="126"/>
      <c r="J114" s="129"/>
      <c r="K114" s="129"/>
    </row>
    <row r="115" spans="1:11">
      <c r="A115" s="129"/>
      <c r="B115" s="130"/>
      <c r="C115" s="129"/>
      <c r="D115" s="131"/>
      <c r="E115" s="129"/>
      <c r="F115" s="129"/>
      <c r="G115" s="132"/>
      <c r="H115" s="132"/>
      <c r="I115" s="126"/>
      <c r="J115" s="129"/>
      <c r="K115" s="129"/>
    </row>
    <row r="116" spans="1:11">
      <c r="A116" s="129"/>
      <c r="B116" s="130"/>
      <c r="C116" s="129"/>
      <c r="D116" s="131"/>
      <c r="E116" s="129"/>
      <c r="F116" s="129"/>
      <c r="G116" s="132"/>
      <c r="H116" s="132"/>
      <c r="I116" s="126"/>
      <c r="J116" s="129"/>
      <c r="K116" s="129"/>
    </row>
    <row r="117" spans="1:11">
      <c r="A117" s="129"/>
      <c r="B117" s="130"/>
      <c r="C117" s="129"/>
      <c r="D117" s="131"/>
      <c r="E117" s="129"/>
      <c r="F117" s="129"/>
      <c r="G117" s="132"/>
      <c r="H117" s="132"/>
      <c r="I117" s="126"/>
      <c r="J117" s="129"/>
      <c r="K117" s="129"/>
    </row>
    <row r="118" spans="1:11">
      <c r="A118" s="129"/>
      <c r="B118" s="130"/>
      <c r="C118" s="129"/>
      <c r="D118" s="131"/>
      <c r="E118" s="129"/>
      <c r="F118" s="129"/>
      <c r="G118" s="132"/>
      <c r="H118" s="132"/>
      <c r="I118" s="126"/>
      <c r="J118" s="129"/>
      <c r="K118" s="129"/>
    </row>
    <row r="119" spans="1:11">
      <c r="A119" s="129"/>
      <c r="B119" s="130"/>
      <c r="C119" s="129"/>
      <c r="D119" s="131"/>
      <c r="E119" s="129"/>
      <c r="F119" s="129"/>
      <c r="G119" s="132"/>
      <c r="H119" s="132"/>
      <c r="I119" s="126"/>
      <c r="J119" s="129"/>
      <c r="K119" s="129"/>
    </row>
    <row r="120" spans="1:11">
      <c r="A120" s="129"/>
      <c r="B120" s="130"/>
      <c r="C120" s="129"/>
      <c r="D120" s="131"/>
      <c r="E120" s="129"/>
      <c r="F120" s="129"/>
      <c r="G120" s="132"/>
      <c r="H120" s="132"/>
      <c r="I120" s="126"/>
      <c r="J120" s="129"/>
      <c r="K120" s="129"/>
    </row>
    <row r="121" spans="1:11">
      <c r="A121" s="129"/>
      <c r="B121" s="130"/>
      <c r="C121" s="129"/>
      <c r="D121" s="131"/>
      <c r="E121" s="129"/>
      <c r="F121" s="129"/>
      <c r="G121" s="132"/>
      <c r="H121" s="132"/>
      <c r="I121" s="126"/>
      <c r="J121" s="129"/>
      <c r="K121" s="129"/>
    </row>
    <row r="122" spans="1:11">
      <c r="A122" s="129"/>
      <c r="B122" s="130"/>
      <c r="C122" s="129"/>
      <c r="D122" s="131"/>
      <c r="E122" s="129"/>
      <c r="F122" s="129"/>
      <c r="G122" s="132"/>
      <c r="H122" s="132"/>
      <c r="I122" s="126"/>
      <c r="J122" s="129"/>
      <c r="K122" s="129"/>
    </row>
    <row r="123" spans="1:11">
      <c r="A123" s="129"/>
      <c r="B123" s="130"/>
      <c r="C123" s="129"/>
      <c r="D123" s="131"/>
      <c r="E123" s="129"/>
      <c r="F123" s="129"/>
      <c r="G123" s="132"/>
      <c r="H123" s="132"/>
      <c r="I123" s="126"/>
      <c r="J123" s="129"/>
      <c r="K123" s="129"/>
    </row>
    <row r="124" spans="1:11">
      <c r="A124" s="129"/>
      <c r="B124" s="130"/>
      <c r="C124" s="129"/>
      <c r="D124" s="131"/>
      <c r="E124" s="129"/>
      <c r="F124" s="129"/>
      <c r="G124" s="132"/>
      <c r="H124" s="132"/>
      <c r="I124" s="126"/>
      <c r="J124" s="129"/>
      <c r="K124" s="129"/>
    </row>
    <row r="125" spans="1:11">
      <c r="A125" s="129"/>
      <c r="B125" s="130"/>
      <c r="C125" s="129"/>
      <c r="D125" s="131"/>
      <c r="E125" s="129"/>
      <c r="F125" s="129"/>
      <c r="G125" s="132"/>
      <c r="H125" s="132"/>
      <c r="I125" s="126"/>
      <c r="J125" s="129"/>
      <c r="K125" s="129"/>
    </row>
    <row r="126" spans="1:11">
      <c r="A126" s="129"/>
      <c r="B126" s="130"/>
      <c r="C126" s="129"/>
      <c r="D126" s="131"/>
      <c r="E126" s="129"/>
      <c r="F126" s="129"/>
      <c r="G126" s="132"/>
      <c r="H126" s="132"/>
      <c r="I126" s="126"/>
      <c r="J126" s="129"/>
      <c r="K126" s="129"/>
    </row>
    <row r="127" spans="1:11">
      <c r="A127" s="129"/>
      <c r="B127" s="130"/>
      <c r="C127" s="129"/>
      <c r="D127" s="131"/>
      <c r="E127" s="129"/>
      <c r="F127" s="129"/>
      <c r="G127" s="132"/>
      <c r="H127" s="132"/>
      <c r="I127" s="126"/>
      <c r="J127" s="129"/>
      <c r="K127" s="129"/>
    </row>
    <row r="128" spans="1:11">
      <c r="A128" s="129"/>
      <c r="B128" s="130"/>
      <c r="C128" s="129"/>
      <c r="D128" s="131"/>
      <c r="E128" s="129"/>
      <c r="F128" s="129"/>
      <c r="G128" s="132"/>
      <c r="H128" s="132"/>
      <c r="I128" s="126"/>
      <c r="J128" s="129"/>
      <c r="K128" s="129"/>
    </row>
    <row r="129" spans="1:11">
      <c r="A129" s="129"/>
      <c r="B129" s="130"/>
      <c r="C129" s="129"/>
      <c r="D129" s="131"/>
      <c r="E129" s="129"/>
      <c r="F129" s="129"/>
      <c r="G129" s="132"/>
      <c r="H129" s="132"/>
      <c r="I129" s="126"/>
      <c r="J129" s="129"/>
      <c r="K129" s="129"/>
    </row>
    <row r="130" spans="1:11">
      <c r="A130" s="129"/>
      <c r="B130" s="130"/>
      <c r="C130" s="129"/>
      <c r="D130" s="131"/>
      <c r="E130" s="129"/>
      <c r="F130" s="129"/>
      <c r="G130" s="132"/>
      <c r="H130" s="132"/>
      <c r="I130" s="126"/>
      <c r="J130" s="129"/>
      <c r="K130" s="129"/>
    </row>
    <row r="131" spans="1:11">
      <c r="A131" s="129"/>
      <c r="B131" s="130"/>
      <c r="C131" s="129"/>
      <c r="D131" s="131"/>
      <c r="E131" s="129"/>
      <c r="F131" s="129"/>
      <c r="G131" s="132"/>
      <c r="H131" s="132"/>
      <c r="I131" s="126"/>
      <c r="J131" s="129"/>
      <c r="K131" s="129"/>
    </row>
    <row r="132" spans="1:11">
      <c r="A132" s="129"/>
      <c r="B132" s="130"/>
      <c r="C132" s="129"/>
      <c r="D132" s="131"/>
      <c r="E132" s="129"/>
      <c r="F132" s="129"/>
      <c r="G132" s="132"/>
      <c r="H132" s="132"/>
      <c r="I132" s="126"/>
      <c r="J132" s="129"/>
      <c r="K132" s="129"/>
    </row>
    <row r="133" spans="1:11">
      <c r="A133" s="129"/>
      <c r="B133" s="130"/>
      <c r="C133" s="129"/>
      <c r="D133" s="131"/>
      <c r="E133" s="129"/>
      <c r="F133" s="129"/>
      <c r="G133" s="132"/>
      <c r="H133" s="132"/>
      <c r="I133" s="126"/>
      <c r="J133" s="129"/>
      <c r="K133" s="129"/>
    </row>
    <row r="134" spans="1:11">
      <c r="A134" s="129"/>
      <c r="B134" s="130"/>
      <c r="C134" s="129"/>
      <c r="D134" s="131"/>
      <c r="E134" s="129"/>
      <c r="F134" s="129"/>
      <c r="G134" s="132"/>
      <c r="H134" s="132"/>
      <c r="I134" s="126"/>
      <c r="J134" s="129"/>
      <c r="K134" s="129"/>
    </row>
    <row r="135" spans="1:11">
      <c r="A135" s="129"/>
      <c r="B135" s="130"/>
      <c r="C135" s="129"/>
      <c r="D135" s="131"/>
      <c r="E135" s="129"/>
      <c r="F135" s="129"/>
      <c r="G135" s="132"/>
      <c r="H135" s="132"/>
      <c r="I135" s="126"/>
      <c r="J135" s="129"/>
      <c r="K135" s="129"/>
    </row>
    <row r="136" spans="1:11">
      <c r="A136" s="129"/>
      <c r="B136" s="130"/>
      <c r="C136" s="129"/>
      <c r="D136" s="131"/>
      <c r="E136" s="129"/>
      <c r="F136" s="129"/>
      <c r="G136" s="132"/>
      <c r="H136" s="132"/>
      <c r="I136" s="126"/>
      <c r="J136" s="129"/>
      <c r="K136" s="129"/>
    </row>
    <row r="137" spans="1:11">
      <c r="A137" s="129"/>
      <c r="B137" s="130"/>
      <c r="C137" s="129"/>
      <c r="D137" s="131"/>
      <c r="E137" s="129"/>
      <c r="F137" s="129"/>
      <c r="G137" s="132"/>
      <c r="H137" s="132"/>
      <c r="I137" s="126"/>
      <c r="J137" s="129"/>
      <c r="K137" s="129"/>
    </row>
    <row r="138" spans="1:11">
      <c r="A138" s="129"/>
      <c r="B138" s="130"/>
      <c r="C138" s="129"/>
      <c r="D138" s="131"/>
      <c r="E138" s="129"/>
      <c r="F138" s="129"/>
      <c r="G138" s="132"/>
      <c r="H138" s="132"/>
      <c r="I138" s="126"/>
      <c r="J138" s="129"/>
      <c r="K138" s="129"/>
    </row>
    <row r="139" spans="1:11">
      <c r="A139" s="129"/>
      <c r="B139" s="130"/>
      <c r="C139" s="129"/>
      <c r="D139" s="131"/>
      <c r="E139" s="129"/>
      <c r="F139" s="129"/>
      <c r="G139" s="132"/>
      <c r="H139" s="132"/>
      <c r="I139" s="126"/>
      <c r="J139" s="129"/>
      <c r="K139" s="129"/>
    </row>
    <row r="140" spans="1:11">
      <c r="A140" s="129"/>
      <c r="B140" s="130"/>
      <c r="C140" s="129"/>
      <c r="D140" s="131"/>
      <c r="E140" s="129"/>
      <c r="F140" s="129"/>
      <c r="G140" s="132"/>
      <c r="H140" s="132"/>
      <c r="I140" s="126"/>
      <c r="J140" s="129"/>
      <c r="K140" s="129"/>
    </row>
    <row r="141" spans="1:11">
      <c r="A141" s="129"/>
      <c r="B141" s="130"/>
      <c r="C141" s="129"/>
      <c r="D141" s="131"/>
      <c r="E141" s="129"/>
      <c r="F141" s="129"/>
      <c r="G141" s="132"/>
      <c r="H141" s="132"/>
      <c r="I141" s="126"/>
      <c r="J141" s="129"/>
      <c r="K141" s="129"/>
    </row>
    <row r="142" spans="1:11">
      <c r="A142" s="129"/>
      <c r="B142" s="130"/>
      <c r="C142" s="129"/>
      <c r="D142" s="131"/>
      <c r="E142" s="129"/>
      <c r="F142" s="129"/>
      <c r="G142" s="132"/>
      <c r="H142" s="132"/>
      <c r="I142" s="126"/>
      <c r="J142" s="129"/>
      <c r="K142" s="129"/>
    </row>
    <row r="143" spans="1:11">
      <c r="A143" s="129"/>
      <c r="B143" s="130"/>
      <c r="C143" s="129"/>
      <c r="D143" s="131"/>
      <c r="E143" s="129"/>
      <c r="F143" s="129"/>
      <c r="G143" s="132"/>
      <c r="H143" s="132"/>
      <c r="I143" s="126"/>
      <c r="J143" s="129"/>
      <c r="K143" s="129"/>
    </row>
    <row r="144" spans="1:11">
      <c r="A144" s="129"/>
      <c r="B144" s="130"/>
      <c r="C144" s="129"/>
      <c r="D144" s="131"/>
      <c r="E144" s="129"/>
      <c r="F144" s="129"/>
      <c r="G144" s="132"/>
      <c r="H144" s="132"/>
      <c r="I144" s="126"/>
      <c r="J144" s="129"/>
      <c r="K144" s="129"/>
    </row>
    <row r="145" spans="1:11">
      <c r="A145" s="129"/>
      <c r="B145" s="130"/>
      <c r="C145" s="129"/>
      <c r="D145" s="131"/>
      <c r="E145" s="129"/>
      <c r="F145" s="129"/>
      <c r="G145" s="132"/>
      <c r="H145" s="132"/>
      <c r="I145" s="126"/>
      <c r="J145" s="129"/>
      <c r="K145" s="129"/>
    </row>
    <row r="146" spans="1:11">
      <c r="A146" s="129"/>
      <c r="B146" s="130"/>
      <c r="C146" s="129"/>
      <c r="D146" s="131"/>
      <c r="E146" s="129"/>
      <c r="F146" s="129"/>
      <c r="G146" s="132"/>
      <c r="H146" s="132"/>
      <c r="I146" s="126"/>
      <c r="J146" s="129"/>
      <c r="K146" s="129"/>
    </row>
    <row r="147" spans="1:11">
      <c r="A147" s="129"/>
      <c r="B147" s="130"/>
      <c r="C147" s="129"/>
      <c r="D147" s="131"/>
      <c r="E147" s="129"/>
      <c r="F147" s="129"/>
      <c r="G147" s="132"/>
      <c r="H147" s="132"/>
      <c r="I147" s="126"/>
      <c r="J147" s="129"/>
      <c r="K147" s="129"/>
    </row>
    <row r="148" spans="1:11">
      <c r="A148" s="129"/>
      <c r="B148" s="130"/>
      <c r="C148" s="129"/>
      <c r="D148" s="131"/>
      <c r="E148" s="129"/>
      <c r="F148" s="129"/>
      <c r="G148" s="132"/>
      <c r="H148" s="132"/>
      <c r="I148" s="126"/>
      <c r="J148" s="129"/>
      <c r="K148" s="129"/>
    </row>
    <row r="149" spans="1:11">
      <c r="A149" s="129"/>
      <c r="B149" s="130"/>
      <c r="C149" s="129"/>
      <c r="D149" s="131"/>
      <c r="E149" s="129"/>
      <c r="F149" s="129"/>
      <c r="G149" s="132"/>
      <c r="H149" s="132"/>
      <c r="I149" s="126"/>
      <c r="J149" s="129"/>
      <c r="K149" s="129"/>
    </row>
    <row r="150" spans="1:11">
      <c r="A150" s="129"/>
      <c r="B150" s="130"/>
      <c r="C150" s="129"/>
      <c r="D150" s="131"/>
      <c r="E150" s="129"/>
      <c r="F150" s="129"/>
      <c r="G150" s="132"/>
      <c r="H150" s="132"/>
      <c r="I150" s="126"/>
      <c r="J150" s="129"/>
      <c r="K150" s="129"/>
    </row>
    <row r="151" spans="1:11">
      <c r="A151" s="129"/>
      <c r="B151" s="130"/>
      <c r="C151" s="129"/>
      <c r="D151" s="131"/>
      <c r="E151" s="129"/>
      <c r="F151" s="129"/>
      <c r="G151" s="132"/>
      <c r="H151" s="132"/>
      <c r="I151" s="126"/>
      <c r="J151" s="129"/>
      <c r="K151" s="129"/>
    </row>
    <row r="152" spans="1:11">
      <c r="A152" s="129"/>
      <c r="B152" s="130"/>
      <c r="C152" s="129"/>
      <c r="D152" s="131"/>
      <c r="E152" s="129"/>
      <c r="F152" s="129"/>
      <c r="G152" s="132"/>
      <c r="H152" s="132"/>
      <c r="I152" s="126"/>
      <c r="J152" s="129"/>
      <c r="K152" s="129"/>
    </row>
    <row r="153" spans="1:11">
      <c r="A153" s="129"/>
      <c r="B153" s="130"/>
      <c r="C153" s="129"/>
      <c r="D153" s="131"/>
      <c r="E153" s="129"/>
      <c r="F153" s="129"/>
      <c r="G153" s="132"/>
      <c r="H153" s="132"/>
      <c r="I153" s="126"/>
      <c r="J153" s="129"/>
      <c r="K153" s="129"/>
    </row>
    <row r="154" spans="1:11">
      <c r="A154" s="129"/>
      <c r="B154" s="130"/>
      <c r="C154" s="129"/>
      <c r="D154" s="131"/>
      <c r="E154" s="129"/>
      <c r="F154" s="129"/>
      <c r="G154" s="132"/>
      <c r="H154" s="132"/>
      <c r="I154" s="126"/>
      <c r="J154" s="129"/>
      <c r="K154" s="129"/>
    </row>
    <row r="155" spans="1:11">
      <c r="A155" s="129"/>
      <c r="B155" s="130"/>
      <c r="C155" s="129"/>
      <c r="D155" s="131"/>
      <c r="E155" s="129"/>
      <c r="F155" s="129"/>
      <c r="G155" s="132"/>
      <c r="H155" s="132"/>
      <c r="I155" s="126"/>
      <c r="J155" s="129"/>
      <c r="K155" s="129"/>
    </row>
    <row r="156" spans="1:11">
      <c r="A156" s="129"/>
      <c r="B156" s="130"/>
      <c r="C156" s="129"/>
      <c r="D156" s="131"/>
      <c r="E156" s="129"/>
      <c r="F156" s="129"/>
      <c r="G156" s="132"/>
      <c r="H156" s="132"/>
      <c r="I156" s="126"/>
      <c r="J156" s="129"/>
      <c r="K156" s="129"/>
    </row>
    <row r="157" spans="1:11">
      <c r="A157" s="129"/>
      <c r="B157" s="130"/>
      <c r="C157" s="129"/>
      <c r="D157" s="131"/>
      <c r="E157" s="129"/>
      <c r="F157" s="129"/>
      <c r="G157" s="132"/>
      <c r="H157" s="132"/>
      <c r="I157" s="126"/>
      <c r="J157" s="129"/>
      <c r="K157" s="129"/>
    </row>
    <row r="158" spans="1:11">
      <c r="A158" s="129"/>
      <c r="B158" s="130"/>
      <c r="C158" s="129"/>
      <c r="D158" s="131"/>
      <c r="E158" s="129"/>
      <c r="F158" s="129"/>
      <c r="G158" s="132"/>
      <c r="H158" s="132"/>
      <c r="I158" s="126"/>
      <c r="J158" s="129"/>
      <c r="K158" s="129"/>
    </row>
    <row r="159" spans="1:11">
      <c r="A159" s="129"/>
      <c r="B159" s="130"/>
      <c r="C159" s="129"/>
      <c r="D159" s="131"/>
      <c r="E159" s="129"/>
      <c r="F159" s="129"/>
      <c r="G159" s="132"/>
      <c r="H159" s="132"/>
      <c r="I159" s="126"/>
      <c r="J159" s="129"/>
      <c r="K159" s="129"/>
    </row>
    <row r="160" spans="1:11">
      <c r="A160" s="129"/>
      <c r="B160" s="130"/>
      <c r="C160" s="129"/>
      <c r="D160" s="131"/>
      <c r="E160" s="129"/>
      <c r="F160" s="129"/>
      <c r="G160" s="132"/>
      <c r="H160" s="132"/>
      <c r="I160" s="126"/>
      <c r="J160" s="129"/>
      <c r="K160" s="129"/>
    </row>
    <row r="161" spans="1:11">
      <c r="A161" s="129"/>
      <c r="B161" s="130"/>
      <c r="C161" s="129"/>
      <c r="D161" s="131"/>
      <c r="E161" s="129"/>
      <c r="F161" s="129"/>
      <c r="G161" s="132"/>
      <c r="H161" s="132"/>
      <c r="I161" s="126"/>
      <c r="J161" s="129"/>
      <c r="K161" s="129"/>
    </row>
    <row r="162" spans="1:11">
      <c r="A162" s="129"/>
      <c r="B162" s="130"/>
      <c r="C162" s="129"/>
      <c r="D162" s="131"/>
      <c r="E162" s="129"/>
      <c r="F162" s="129"/>
      <c r="G162" s="132"/>
      <c r="H162" s="132"/>
      <c r="I162" s="126"/>
      <c r="J162" s="129"/>
      <c r="K162" s="129"/>
    </row>
    <row r="163" spans="1:11">
      <c r="A163" s="129"/>
      <c r="B163" s="130"/>
      <c r="C163" s="129"/>
      <c r="D163" s="131"/>
      <c r="E163" s="129"/>
      <c r="F163" s="129"/>
      <c r="G163" s="132"/>
      <c r="H163" s="132"/>
      <c r="I163" s="126"/>
      <c r="J163" s="129"/>
      <c r="K163" s="129"/>
    </row>
    <row r="164" spans="1:11">
      <c r="A164" s="129"/>
      <c r="B164" s="130"/>
      <c r="C164" s="129"/>
      <c r="D164" s="131"/>
      <c r="E164" s="129"/>
      <c r="F164" s="129"/>
      <c r="G164" s="132"/>
      <c r="H164" s="132"/>
      <c r="I164" s="126"/>
      <c r="J164" s="129"/>
      <c r="K164" s="129"/>
    </row>
    <row r="165" spans="1:11">
      <c r="A165" s="129"/>
      <c r="B165" s="130"/>
      <c r="C165" s="129"/>
      <c r="D165" s="131"/>
      <c r="E165" s="129"/>
      <c r="F165" s="129"/>
      <c r="G165" s="132"/>
      <c r="H165" s="132"/>
      <c r="I165" s="126"/>
      <c r="J165" s="129"/>
      <c r="K165" s="129"/>
    </row>
    <row r="166" spans="1:11">
      <c r="A166" s="129"/>
      <c r="B166" s="130"/>
      <c r="C166" s="129"/>
      <c r="D166" s="131"/>
      <c r="E166" s="129"/>
      <c r="F166" s="129"/>
      <c r="G166" s="132"/>
      <c r="H166" s="132"/>
      <c r="I166" s="126"/>
      <c r="J166" s="129"/>
      <c r="K166" s="129"/>
    </row>
    <row r="167" spans="1:11">
      <c r="A167" s="129"/>
      <c r="B167" s="130"/>
      <c r="C167" s="129"/>
      <c r="D167" s="131"/>
      <c r="E167" s="129"/>
      <c r="F167" s="129"/>
      <c r="G167" s="132"/>
      <c r="H167" s="132"/>
      <c r="I167" s="126"/>
      <c r="J167" s="129"/>
      <c r="K167" s="129"/>
    </row>
    <row r="168" spans="1:11">
      <c r="A168" s="129"/>
      <c r="B168" s="130"/>
      <c r="C168" s="129"/>
      <c r="D168" s="131"/>
      <c r="E168" s="129"/>
      <c r="F168" s="129"/>
      <c r="G168" s="132"/>
      <c r="H168" s="132"/>
      <c r="I168" s="126"/>
      <c r="J168" s="129"/>
      <c r="K168" s="129"/>
    </row>
    <row r="169" spans="1:11">
      <c r="A169" s="129"/>
      <c r="B169" s="130"/>
      <c r="C169" s="129"/>
      <c r="D169" s="131"/>
      <c r="E169" s="129"/>
      <c r="F169" s="129"/>
      <c r="G169" s="132"/>
      <c r="H169" s="132"/>
      <c r="I169" s="126"/>
      <c r="J169" s="129"/>
      <c r="K169" s="129"/>
    </row>
    <row r="170" spans="1:11">
      <c r="A170" s="129"/>
      <c r="B170" s="130"/>
      <c r="C170" s="129"/>
      <c r="D170" s="131"/>
      <c r="E170" s="129"/>
      <c r="F170" s="129"/>
      <c r="G170" s="132"/>
      <c r="H170" s="132"/>
      <c r="I170" s="126"/>
      <c r="J170" s="129"/>
      <c r="K170" s="129"/>
    </row>
    <row r="171" spans="1:11">
      <c r="A171" s="129"/>
      <c r="B171" s="130"/>
      <c r="C171" s="129"/>
      <c r="D171" s="131"/>
      <c r="E171" s="129"/>
      <c r="F171" s="129"/>
      <c r="G171" s="132"/>
      <c r="H171" s="132"/>
      <c r="I171" s="126"/>
      <c r="J171" s="129"/>
      <c r="K171" s="129"/>
    </row>
    <row r="172" spans="1:11">
      <c r="A172" s="129"/>
      <c r="B172" s="130"/>
      <c r="C172" s="129"/>
      <c r="D172" s="131"/>
      <c r="E172" s="129"/>
      <c r="F172" s="129"/>
      <c r="G172" s="132"/>
      <c r="H172" s="132"/>
      <c r="I172" s="126"/>
      <c r="J172" s="129"/>
      <c r="K172" s="129"/>
    </row>
    <row r="173" spans="1:11">
      <c r="A173" s="129"/>
      <c r="B173" s="130"/>
      <c r="C173" s="129"/>
      <c r="D173" s="131"/>
      <c r="E173" s="129"/>
      <c r="F173" s="129"/>
      <c r="G173" s="132"/>
      <c r="H173" s="132"/>
      <c r="I173" s="126"/>
      <c r="J173" s="129"/>
      <c r="K173" s="129"/>
    </row>
    <row r="174" spans="1:11">
      <c r="A174" s="129"/>
      <c r="B174" s="130"/>
      <c r="C174" s="129"/>
      <c r="D174" s="131"/>
      <c r="E174" s="129"/>
      <c r="F174" s="129"/>
      <c r="G174" s="132"/>
      <c r="H174" s="132"/>
      <c r="I174" s="126"/>
      <c r="J174" s="129"/>
      <c r="K174" s="129"/>
    </row>
    <row r="175" spans="1:11">
      <c r="A175" s="129"/>
      <c r="B175" s="130"/>
      <c r="C175" s="129"/>
      <c r="D175" s="131"/>
      <c r="E175" s="129"/>
      <c r="F175" s="129"/>
      <c r="G175" s="132"/>
      <c r="H175" s="132"/>
      <c r="I175" s="126"/>
      <c r="J175" s="129"/>
      <c r="K175" s="129"/>
    </row>
    <row r="176" spans="1:11">
      <c r="A176" s="129"/>
      <c r="B176" s="130"/>
      <c r="C176" s="129"/>
      <c r="D176" s="131"/>
      <c r="E176" s="129"/>
      <c r="F176" s="129"/>
      <c r="G176" s="132"/>
      <c r="H176" s="132"/>
      <c r="I176" s="126"/>
      <c r="J176" s="129"/>
      <c r="K176" s="129"/>
    </row>
    <row r="177" spans="1:11">
      <c r="A177" s="129"/>
      <c r="B177" s="130"/>
      <c r="C177" s="129"/>
      <c r="D177" s="131"/>
      <c r="E177" s="129"/>
      <c r="F177" s="129"/>
      <c r="G177" s="132"/>
      <c r="H177" s="132"/>
      <c r="I177" s="126"/>
      <c r="J177" s="129"/>
      <c r="K177" s="129"/>
    </row>
    <row r="178" spans="1:11">
      <c r="A178" s="129"/>
      <c r="B178" s="130"/>
      <c r="C178" s="129"/>
      <c r="D178" s="131"/>
      <c r="E178" s="129"/>
      <c r="F178" s="129"/>
      <c r="G178" s="132"/>
      <c r="H178" s="132"/>
      <c r="I178" s="126"/>
      <c r="J178" s="129"/>
      <c r="K178" s="129"/>
    </row>
    <row r="179" spans="1:11">
      <c r="A179" s="129"/>
      <c r="B179" s="130"/>
      <c r="C179" s="129"/>
      <c r="D179" s="131"/>
      <c r="E179" s="129"/>
      <c r="F179" s="129"/>
      <c r="G179" s="132"/>
      <c r="H179" s="132"/>
      <c r="I179" s="126"/>
      <c r="J179" s="129"/>
      <c r="K179" s="129"/>
    </row>
    <row r="180" spans="1:11">
      <c r="A180" s="129"/>
      <c r="B180" s="130"/>
      <c r="C180" s="129"/>
      <c r="D180" s="131"/>
      <c r="E180" s="129"/>
      <c r="F180" s="129"/>
      <c r="G180" s="132"/>
      <c r="H180" s="132"/>
      <c r="I180" s="126"/>
      <c r="J180" s="129"/>
      <c r="K180" s="129"/>
    </row>
    <row r="181" spans="1:11">
      <c r="A181" s="129"/>
      <c r="B181" s="130"/>
      <c r="C181" s="129"/>
      <c r="D181" s="131"/>
      <c r="E181" s="129"/>
      <c r="F181" s="129"/>
      <c r="G181" s="132"/>
      <c r="H181" s="132"/>
      <c r="I181" s="126"/>
      <c r="J181" s="129"/>
      <c r="K181" s="129"/>
    </row>
    <row r="182" spans="1:11">
      <c r="A182" s="129"/>
      <c r="B182" s="130"/>
      <c r="C182" s="129"/>
      <c r="D182" s="131"/>
      <c r="E182" s="129"/>
      <c r="F182" s="129"/>
      <c r="G182" s="132"/>
      <c r="H182" s="132"/>
      <c r="I182" s="126"/>
      <c r="J182" s="129"/>
      <c r="K182" s="129"/>
    </row>
    <row r="183" spans="1:11">
      <c r="A183" s="129"/>
      <c r="B183" s="130"/>
      <c r="C183" s="129"/>
      <c r="D183" s="131"/>
      <c r="E183" s="129"/>
      <c r="F183" s="129"/>
      <c r="G183" s="132"/>
      <c r="H183" s="132"/>
      <c r="I183" s="126"/>
      <c r="J183" s="129"/>
      <c r="K183" s="129"/>
    </row>
    <row r="184" spans="1:11">
      <c r="A184" s="129"/>
      <c r="B184" s="130"/>
      <c r="C184" s="129"/>
      <c r="D184" s="131"/>
      <c r="E184" s="129"/>
      <c r="F184" s="129"/>
      <c r="G184" s="132"/>
      <c r="H184" s="132"/>
      <c r="I184" s="126"/>
      <c r="J184" s="129"/>
      <c r="K184" s="129"/>
    </row>
    <row r="185" spans="1:11">
      <c r="A185" s="129"/>
      <c r="B185" s="130"/>
      <c r="C185" s="129"/>
      <c r="D185" s="131"/>
      <c r="E185" s="129"/>
      <c r="F185" s="129"/>
      <c r="G185" s="132"/>
      <c r="H185" s="132"/>
      <c r="I185" s="126"/>
      <c r="J185" s="129"/>
      <c r="K185" s="129"/>
    </row>
    <row r="186" spans="1:11">
      <c r="A186" s="129"/>
      <c r="B186" s="130"/>
      <c r="C186" s="129"/>
      <c r="D186" s="131"/>
      <c r="E186" s="129"/>
      <c r="F186" s="129"/>
      <c r="G186" s="132"/>
      <c r="H186" s="132"/>
      <c r="I186" s="126"/>
      <c r="J186" s="129"/>
      <c r="K186" s="129"/>
    </row>
    <row r="187" spans="1:11">
      <c r="A187" s="129"/>
      <c r="B187" s="130"/>
      <c r="C187" s="129"/>
      <c r="D187" s="131"/>
      <c r="E187" s="129"/>
      <c r="F187" s="129"/>
      <c r="G187" s="132"/>
      <c r="H187" s="132"/>
      <c r="I187" s="126"/>
      <c r="J187" s="129"/>
      <c r="K187" s="129"/>
    </row>
    <row r="188" spans="1:11">
      <c r="A188" s="129"/>
      <c r="B188" s="130"/>
      <c r="C188" s="129"/>
      <c r="D188" s="131"/>
      <c r="E188" s="129"/>
      <c r="F188" s="129"/>
      <c r="G188" s="132"/>
      <c r="H188" s="132"/>
      <c r="I188" s="126"/>
      <c r="J188" s="129"/>
      <c r="K188" s="129"/>
    </row>
    <row r="189" spans="1:11">
      <c r="A189" s="129"/>
      <c r="B189" s="130"/>
      <c r="C189" s="129"/>
      <c r="D189" s="131"/>
      <c r="E189" s="129"/>
      <c r="F189" s="129"/>
      <c r="G189" s="132"/>
      <c r="H189" s="132"/>
      <c r="I189" s="126"/>
      <c r="J189" s="129"/>
      <c r="K189" s="129"/>
    </row>
    <row r="190" spans="1:11">
      <c r="A190" s="129"/>
      <c r="B190" s="130"/>
      <c r="C190" s="129"/>
      <c r="D190" s="131"/>
      <c r="E190" s="129"/>
      <c r="F190" s="129"/>
      <c r="G190" s="132"/>
      <c r="H190" s="132"/>
      <c r="I190" s="126"/>
      <c r="J190" s="129"/>
      <c r="K190" s="129"/>
    </row>
    <row r="191" spans="1:11">
      <c r="A191" s="129"/>
      <c r="B191" s="130"/>
      <c r="C191" s="129"/>
      <c r="D191" s="131"/>
      <c r="E191" s="129"/>
      <c r="F191" s="129"/>
      <c r="G191" s="132"/>
      <c r="H191" s="132"/>
      <c r="I191" s="126"/>
      <c r="J191" s="129"/>
      <c r="K191" s="129"/>
    </row>
    <row r="192" spans="1:11">
      <c r="A192" s="129"/>
      <c r="B192" s="130"/>
      <c r="C192" s="129"/>
      <c r="D192" s="131"/>
      <c r="E192" s="129"/>
      <c r="F192" s="129"/>
      <c r="G192" s="132"/>
      <c r="H192" s="132"/>
      <c r="I192" s="126"/>
      <c r="J192" s="129"/>
      <c r="K192" s="129"/>
    </row>
    <row r="193" spans="1:11">
      <c r="A193" s="129"/>
      <c r="B193" s="130"/>
      <c r="C193" s="129"/>
      <c r="D193" s="131"/>
      <c r="E193" s="129"/>
      <c r="F193" s="129"/>
      <c r="G193" s="132"/>
      <c r="H193" s="132"/>
      <c r="I193" s="126"/>
      <c r="J193" s="129"/>
      <c r="K193" s="129"/>
    </row>
    <row r="194" spans="1:11">
      <c r="A194" s="129"/>
      <c r="B194" s="130"/>
      <c r="C194" s="129"/>
      <c r="D194" s="131"/>
      <c r="E194" s="129"/>
      <c r="F194" s="129"/>
      <c r="G194" s="132"/>
      <c r="H194" s="132"/>
      <c r="I194" s="126"/>
      <c r="J194" s="129"/>
      <c r="K194" s="129"/>
    </row>
    <row r="195" spans="1:11">
      <c r="A195" s="129"/>
      <c r="B195" s="130"/>
      <c r="C195" s="129"/>
      <c r="D195" s="131"/>
      <c r="E195" s="129"/>
      <c r="F195" s="129"/>
      <c r="G195" s="132"/>
      <c r="H195" s="132"/>
      <c r="I195" s="126"/>
      <c r="J195" s="129"/>
      <c r="K195" s="129"/>
    </row>
    <row r="196" spans="1:11">
      <c r="A196" s="129"/>
      <c r="B196" s="130"/>
      <c r="C196" s="129"/>
      <c r="D196" s="131"/>
      <c r="E196" s="129"/>
      <c r="F196" s="129"/>
      <c r="G196" s="132"/>
      <c r="H196" s="132"/>
      <c r="I196" s="126"/>
      <c r="J196" s="129"/>
      <c r="K196" s="129"/>
    </row>
    <row r="197" spans="1:11">
      <c r="A197" s="129"/>
      <c r="B197" s="130"/>
      <c r="C197" s="129"/>
      <c r="D197" s="131"/>
      <c r="E197" s="129"/>
      <c r="F197" s="129"/>
      <c r="G197" s="132"/>
      <c r="H197" s="132"/>
      <c r="I197" s="126"/>
      <c r="J197" s="129"/>
      <c r="K197" s="129"/>
    </row>
    <row r="198" spans="1:11">
      <c r="A198" s="129"/>
      <c r="B198" s="130"/>
      <c r="C198" s="129"/>
      <c r="D198" s="131"/>
      <c r="E198" s="129"/>
      <c r="F198" s="129"/>
      <c r="G198" s="132"/>
      <c r="H198" s="132"/>
      <c r="I198" s="126"/>
      <c r="J198" s="129"/>
      <c r="K198" s="129"/>
    </row>
    <row r="199" spans="1:11">
      <c r="A199" s="129"/>
      <c r="B199" s="130"/>
      <c r="C199" s="129"/>
      <c r="D199" s="131"/>
      <c r="E199" s="129"/>
      <c r="F199" s="129"/>
      <c r="G199" s="132"/>
      <c r="H199" s="132"/>
      <c r="I199" s="126"/>
      <c r="J199" s="129"/>
      <c r="K199" s="129"/>
    </row>
    <row r="200" spans="1:11">
      <c r="A200" s="129"/>
      <c r="B200" s="130"/>
      <c r="C200" s="129"/>
      <c r="D200" s="131"/>
      <c r="E200" s="129"/>
      <c r="F200" s="129"/>
      <c r="G200" s="132"/>
      <c r="H200" s="132"/>
      <c r="I200" s="126"/>
      <c r="J200" s="129"/>
      <c r="K200" s="129"/>
    </row>
    <row r="201" spans="1:11">
      <c r="A201" s="129"/>
      <c r="B201" s="130"/>
      <c r="C201" s="129"/>
      <c r="D201" s="131"/>
      <c r="E201" s="129"/>
      <c r="F201" s="129"/>
      <c r="G201" s="132"/>
      <c r="H201" s="132"/>
      <c r="I201" s="126"/>
      <c r="J201" s="129"/>
      <c r="K201" s="129"/>
    </row>
  </sheetData>
  <autoFilter xmlns:etc="http://www.wps.cn/officeDocument/2017/etCustomData" ref="A1:K20" etc:filterBottomFollowUsedRange="0">
    <extLst/>
  </autoFilter>
  <mergeCells count="1">
    <mergeCell ref="I1:K1"/>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1"/>
  <sheetViews>
    <sheetView workbookViewId="0">
      <selection activeCell="A1" sqref="A1:G1"/>
    </sheetView>
  </sheetViews>
  <sheetFormatPr defaultColWidth="9" defaultRowHeight="13.8"/>
  <cols>
    <col min="1" max="1" width="7" customWidth="1"/>
    <col min="2" max="2" width="24" customWidth="1"/>
    <col min="3" max="3" width="50" customWidth="1"/>
    <col min="4" max="5" width="12" customWidth="1"/>
    <col min="6" max="6" width="62" customWidth="1"/>
    <col min="7" max="7" width="32" customWidth="1"/>
    <col min="8" max="9" width="12" customWidth="1"/>
    <col min="10" max="10" width="12" hidden="1" customWidth="1"/>
    <col min="11" max="11" width="12" customWidth="1"/>
  </cols>
  <sheetData>
    <row r="1" ht="27" customHeight="1" spans="1:11">
      <c r="A1" s="48" t="s">
        <v>328</v>
      </c>
      <c r="B1" s="48"/>
      <c r="C1" s="48"/>
      <c r="D1" s="48"/>
      <c r="E1" s="48"/>
      <c r="F1" s="48"/>
      <c r="G1" s="48"/>
      <c r="H1" s="49"/>
      <c r="I1" s="56"/>
      <c r="J1" s="56"/>
      <c r="K1" s="56"/>
    </row>
    <row r="2" ht="24" customHeight="1" spans="1:11">
      <c r="A2" s="50" t="s">
        <v>329</v>
      </c>
      <c r="B2" s="51"/>
      <c r="C2" s="51"/>
      <c r="D2" s="52"/>
      <c r="E2" s="52"/>
      <c r="F2" s="53" t="s">
        <v>1</v>
      </c>
      <c r="G2" s="52"/>
      <c r="H2" s="54"/>
      <c r="I2" s="56"/>
      <c r="J2" s="56"/>
      <c r="K2" s="56"/>
    </row>
    <row r="3" ht="29.25" customHeight="1" spans="1:11">
      <c r="A3" s="55" t="s">
        <v>3</v>
      </c>
      <c r="B3" s="55" t="s">
        <v>6</v>
      </c>
      <c r="C3" s="55" t="s">
        <v>7</v>
      </c>
      <c r="D3" s="55"/>
      <c r="E3" s="55"/>
      <c r="F3" s="55" t="s">
        <v>8</v>
      </c>
      <c r="G3" s="55" t="s">
        <v>330</v>
      </c>
      <c r="H3" s="56"/>
      <c r="I3" s="56"/>
      <c r="J3" s="56"/>
      <c r="K3" s="56"/>
    </row>
    <row r="4" ht="29.25" customHeight="1" spans="1:11">
      <c r="A4" s="55"/>
      <c r="B4" s="55"/>
      <c r="C4" s="55" t="s">
        <v>31</v>
      </c>
      <c r="D4" s="57" t="s">
        <v>32</v>
      </c>
      <c r="E4" s="58" t="s">
        <v>33</v>
      </c>
      <c r="F4" s="55"/>
      <c r="G4" s="55"/>
      <c r="H4" s="56"/>
      <c r="I4" s="56"/>
      <c r="J4" s="56" t="s">
        <v>331</v>
      </c>
      <c r="K4" s="56"/>
    </row>
    <row r="5" ht="77.25" customHeight="1" spans="1:11">
      <c r="A5" s="59">
        <v>1</v>
      </c>
      <c r="B5" s="59" t="s">
        <v>332</v>
      </c>
      <c r="C5" s="59" t="s">
        <v>333</v>
      </c>
      <c r="D5" s="60">
        <v>70</v>
      </c>
      <c r="E5" s="61"/>
      <c r="F5" s="62" t="s">
        <v>334</v>
      </c>
      <c r="G5" s="62"/>
      <c r="H5" s="63"/>
      <c r="I5" s="56"/>
      <c r="J5" s="56" t="s">
        <v>335</v>
      </c>
      <c r="K5" s="56"/>
    </row>
    <row r="6" ht="65.25" customHeight="1" spans="1:11">
      <c r="A6" s="59">
        <v>2</v>
      </c>
      <c r="B6" s="59" t="s">
        <v>336</v>
      </c>
      <c r="C6" s="59" t="s">
        <v>337</v>
      </c>
      <c r="D6" s="60">
        <v>5</v>
      </c>
      <c r="E6" s="61"/>
      <c r="F6" s="62" t="s">
        <v>338</v>
      </c>
      <c r="G6" s="62"/>
      <c r="H6" s="56"/>
      <c r="I6" s="56"/>
      <c r="J6" s="56" t="s">
        <v>339</v>
      </c>
      <c r="K6" s="56"/>
    </row>
    <row r="7" ht="83.25" customHeight="1" spans="1:11">
      <c r="A7" s="59">
        <v>3</v>
      </c>
      <c r="B7" s="59" t="s">
        <v>340</v>
      </c>
      <c r="C7" s="64" t="s">
        <v>341</v>
      </c>
      <c r="D7" s="60">
        <v>3</v>
      </c>
      <c r="E7" s="61"/>
      <c r="F7" s="62" t="s">
        <v>342</v>
      </c>
      <c r="G7" s="62"/>
      <c r="H7" s="56"/>
      <c r="I7" s="56"/>
      <c r="J7" s="56"/>
      <c r="K7" s="56"/>
    </row>
    <row r="8" ht="65.25" customHeight="1" spans="1:11">
      <c r="A8" s="59">
        <v>4</v>
      </c>
      <c r="B8" s="59" t="s">
        <v>343</v>
      </c>
      <c r="C8" s="59" t="s">
        <v>344</v>
      </c>
      <c r="D8" s="60">
        <v>5</v>
      </c>
      <c r="E8" s="61"/>
      <c r="F8" s="62" t="s">
        <v>345</v>
      </c>
      <c r="G8" s="62"/>
      <c r="H8" s="63"/>
      <c r="I8" s="56"/>
      <c r="J8" s="56"/>
      <c r="K8" s="56"/>
    </row>
    <row r="9" ht="90.75" customHeight="1" spans="1:11">
      <c r="A9" s="59">
        <v>5</v>
      </c>
      <c r="B9" s="59" t="s">
        <v>346</v>
      </c>
      <c r="C9" s="59" t="s">
        <v>347</v>
      </c>
      <c r="D9" s="60">
        <v>3</v>
      </c>
      <c r="E9" s="61"/>
      <c r="F9" s="62" t="s">
        <v>348</v>
      </c>
      <c r="G9" s="62"/>
      <c r="H9" s="63"/>
      <c r="I9" s="56"/>
      <c r="J9" s="56"/>
      <c r="K9" s="56"/>
    </row>
    <row r="10" ht="51.75" customHeight="1" spans="1:11">
      <c r="A10" s="59">
        <v>6</v>
      </c>
      <c r="B10" s="59" t="s">
        <v>349</v>
      </c>
      <c r="C10" s="59" t="s">
        <v>350</v>
      </c>
      <c r="D10" s="60">
        <v>4</v>
      </c>
      <c r="E10" s="61"/>
      <c r="F10" s="62" t="s">
        <v>351</v>
      </c>
      <c r="G10" s="62" t="s">
        <v>352</v>
      </c>
      <c r="H10" s="63"/>
      <c r="I10" s="56"/>
      <c r="J10" s="56"/>
      <c r="K10" s="56"/>
    </row>
    <row r="11" ht="56.25" customHeight="1" spans="1:11">
      <c r="A11" s="59">
        <v>7</v>
      </c>
      <c r="B11" s="59" t="s">
        <v>353</v>
      </c>
      <c r="C11" s="59" t="s">
        <v>354</v>
      </c>
      <c r="D11" s="60">
        <v>4</v>
      </c>
      <c r="E11" s="61"/>
      <c r="F11" s="62" t="s">
        <v>355</v>
      </c>
      <c r="G11" s="62"/>
      <c r="H11" s="56"/>
      <c r="I11" s="56"/>
      <c r="J11" s="56"/>
      <c r="K11" s="56"/>
    </row>
    <row r="12" ht="159.75" customHeight="1" spans="1:11">
      <c r="A12" s="59">
        <v>8</v>
      </c>
      <c r="B12" s="59" t="s">
        <v>356</v>
      </c>
      <c r="C12" s="59" t="s">
        <v>357</v>
      </c>
      <c r="D12" s="60">
        <v>6</v>
      </c>
      <c r="E12" s="61"/>
      <c r="F12" s="62" t="s">
        <v>358</v>
      </c>
      <c r="G12" s="62"/>
      <c r="H12" s="56"/>
      <c r="I12" s="56"/>
      <c r="J12" s="56"/>
      <c r="K12" s="56"/>
    </row>
    <row r="13" ht="35.25" customHeight="1" spans="1:11">
      <c r="A13" s="59">
        <v>9</v>
      </c>
      <c r="B13" s="59" t="s">
        <v>211</v>
      </c>
      <c r="C13" s="59"/>
      <c r="D13" s="61">
        <f>SUM(D5:D12)</f>
        <v>100</v>
      </c>
      <c r="E13" s="61">
        <f>SUM(E5:E11)</f>
        <v>0</v>
      </c>
      <c r="F13" s="62"/>
      <c r="G13" s="62"/>
      <c r="H13" s="56"/>
      <c r="I13" s="56"/>
      <c r="J13" s="56"/>
      <c r="K13" s="56"/>
    </row>
    <row r="14" ht="33" customHeight="1" spans="1:11">
      <c r="A14" s="59" t="s">
        <v>359</v>
      </c>
      <c r="B14" s="59"/>
      <c r="C14" s="65"/>
      <c r="D14" s="65"/>
      <c r="E14" s="65"/>
      <c r="F14" s="65"/>
      <c r="G14" s="65"/>
      <c r="H14" s="56"/>
      <c r="I14" s="56"/>
      <c r="J14" s="56"/>
      <c r="K14" s="56"/>
    </row>
    <row r="15" ht="32.25" customHeight="1" spans="1:11">
      <c r="A15" s="63" t="s">
        <v>360</v>
      </c>
      <c r="B15" s="56"/>
      <c r="C15" s="56"/>
      <c r="D15" s="56"/>
      <c r="E15" s="56"/>
      <c r="F15" s="66" t="s">
        <v>361</v>
      </c>
      <c r="G15" s="56"/>
      <c r="H15" s="56"/>
      <c r="I15" s="56"/>
      <c r="J15" s="56"/>
      <c r="K15" s="56"/>
    </row>
    <row r="16" ht="60" customHeight="1" spans="1:11">
      <c r="A16" s="67"/>
      <c r="B16" s="56"/>
      <c r="C16" s="56"/>
      <c r="D16" s="56"/>
      <c r="E16" s="56"/>
      <c r="F16" s="67"/>
      <c r="G16" s="67"/>
      <c r="H16" s="56"/>
      <c r="I16" s="56"/>
      <c r="J16" s="56"/>
      <c r="K16" s="56"/>
    </row>
    <row r="17" ht="60" customHeight="1" spans="1:11">
      <c r="A17" s="56"/>
      <c r="B17" s="56"/>
      <c r="C17" s="56"/>
      <c r="D17" s="56"/>
      <c r="E17" s="56"/>
      <c r="F17" s="67"/>
      <c r="G17" s="67"/>
      <c r="H17" s="56"/>
      <c r="I17" s="56"/>
      <c r="J17" s="56"/>
      <c r="K17" s="56"/>
    </row>
    <row r="18" ht="60" customHeight="1" spans="1:11">
      <c r="A18" s="56"/>
      <c r="B18" s="56"/>
      <c r="C18" s="56"/>
      <c r="D18" s="56"/>
      <c r="E18" s="56"/>
      <c r="F18" s="67"/>
      <c r="G18" s="67"/>
      <c r="H18" s="56"/>
      <c r="I18" s="56"/>
      <c r="J18" s="56"/>
      <c r="K18" s="56"/>
    </row>
    <row r="19" ht="60" customHeight="1" spans="1:11">
      <c r="A19" s="56"/>
      <c r="B19" s="56"/>
      <c r="C19" s="56"/>
      <c r="D19" s="56"/>
      <c r="E19" s="56"/>
      <c r="F19" s="67"/>
      <c r="G19" s="67"/>
      <c r="H19" s="56"/>
      <c r="I19" s="56"/>
      <c r="J19" s="56"/>
      <c r="K19" s="56"/>
    </row>
    <row r="20" ht="60" customHeight="1" spans="1:11">
      <c r="A20" s="56"/>
      <c r="B20" s="56"/>
      <c r="C20" s="56"/>
      <c r="D20" s="56"/>
      <c r="E20" s="56"/>
      <c r="F20" s="67"/>
      <c r="G20" s="67"/>
      <c r="H20" s="56"/>
      <c r="I20" s="56"/>
      <c r="J20" s="56"/>
      <c r="K20" s="56"/>
    </row>
    <row r="21" ht="60" customHeight="1" spans="1:11">
      <c r="A21" s="56"/>
      <c r="B21" s="56"/>
      <c r="C21" s="56"/>
      <c r="D21" s="56"/>
      <c r="E21" s="56"/>
      <c r="F21" s="67"/>
      <c r="G21" s="67"/>
      <c r="H21" s="56"/>
      <c r="I21" s="56"/>
      <c r="J21" s="56"/>
      <c r="K21" s="56"/>
    </row>
    <row r="22" ht="60" customHeight="1" spans="1:11">
      <c r="A22" s="56"/>
      <c r="B22" s="56"/>
      <c r="C22" s="56"/>
      <c r="D22" s="56"/>
      <c r="E22" s="56"/>
      <c r="F22" s="67"/>
      <c r="G22" s="67"/>
      <c r="H22" s="56"/>
      <c r="I22" s="56"/>
      <c r="J22" s="56"/>
      <c r="K22" s="56"/>
    </row>
    <row r="23" ht="60" customHeight="1" spans="1:11">
      <c r="A23" s="56"/>
      <c r="B23" s="56"/>
      <c r="C23" s="56"/>
      <c r="D23" s="56"/>
      <c r="E23" s="56"/>
      <c r="F23" s="67"/>
      <c r="G23" s="67"/>
      <c r="H23" s="56"/>
      <c r="I23" s="56"/>
      <c r="J23" s="56"/>
      <c r="K23" s="56"/>
    </row>
    <row r="24" ht="60" customHeight="1" spans="1:11">
      <c r="A24" s="56"/>
      <c r="B24" s="56"/>
      <c r="C24" s="56"/>
      <c r="D24" s="56"/>
      <c r="E24" s="56"/>
      <c r="F24" s="67"/>
      <c r="G24" s="67"/>
      <c r="H24" s="56"/>
      <c r="I24" s="56"/>
      <c r="J24" s="56"/>
      <c r="K24" s="56"/>
    </row>
    <row r="25" ht="60" customHeight="1" spans="1:11">
      <c r="A25" s="56"/>
      <c r="B25" s="56"/>
      <c r="C25" s="56"/>
      <c r="D25" s="56"/>
      <c r="E25" s="56"/>
      <c r="F25" s="67"/>
      <c r="G25" s="67"/>
      <c r="H25" s="56"/>
      <c r="I25" s="56"/>
      <c r="J25" s="56"/>
      <c r="K25" s="56"/>
    </row>
    <row r="26" ht="60" customHeight="1" spans="1:11">
      <c r="A26" s="56"/>
      <c r="B26" s="56"/>
      <c r="C26" s="56"/>
      <c r="D26" s="56"/>
      <c r="E26" s="56"/>
      <c r="F26" s="67"/>
      <c r="G26" s="67"/>
      <c r="H26" s="56"/>
      <c r="I26" s="56"/>
      <c r="J26" s="56"/>
      <c r="K26" s="56"/>
    </row>
    <row r="27" ht="60" customHeight="1" spans="1:11">
      <c r="A27" s="56"/>
      <c r="B27" s="56"/>
      <c r="C27" s="56"/>
      <c r="D27" s="56"/>
      <c r="E27" s="56"/>
      <c r="F27" s="67"/>
      <c r="G27" s="67"/>
      <c r="H27" s="56"/>
      <c r="I27" s="56"/>
      <c r="J27" s="56"/>
      <c r="K27" s="56"/>
    </row>
    <row r="28" ht="60" customHeight="1" spans="1:11">
      <c r="A28" s="56"/>
      <c r="B28" s="56"/>
      <c r="C28" s="56"/>
      <c r="D28" s="56"/>
      <c r="E28" s="56"/>
      <c r="F28" s="67"/>
      <c r="G28" s="67"/>
      <c r="H28" s="56"/>
      <c r="I28" s="56"/>
      <c r="J28" s="56"/>
      <c r="K28" s="56"/>
    </row>
    <row r="29" spans="1:11">
      <c r="A29" s="56"/>
      <c r="B29" s="56"/>
      <c r="C29" s="56"/>
      <c r="D29" s="56"/>
      <c r="E29" s="56"/>
      <c r="F29" s="67"/>
      <c r="G29" s="67"/>
      <c r="H29" s="56"/>
      <c r="I29" s="56"/>
      <c r="J29" s="56"/>
      <c r="K29" s="56"/>
    </row>
    <row r="30" spans="1:11">
      <c r="A30" s="56"/>
      <c r="B30" s="56"/>
      <c r="C30" s="56"/>
      <c r="D30" s="56"/>
      <c r="E30" s="56"/>
      <c r="F30" s="67"/>
      <c r="G30" s="67"/>
      <c r="H30" s="56"/>
      <c r="I30" s="56"/>
      <c r="J30" s="56"/>
      <c r="K30" s="56"/>
    </row>
    <row r="31" spans="1:11">
      <c r="A31" s="56"/>
      <c r="B31" s="56"/>
      <c r="C31" s="56"/>
      <c r="D31" s="56"/>
      <c r="E31" s="56"/>
      <c r="F31" s="67"/>
      <c r="G31" s="67"/>
      <c r="H31" s="56"/>
      <c r="I31" s="56"/>
      <c r="J31" s="56"/>
      <c r="K31" s="56"/>
    </row>
    <row r="32" spans="1:11">
      <c r="A32" s="56"/>
      <c r="B32" s="56"/>
      <c r="C32" s="56"/>
      <c r="D32" s="56"/>
      <c r="E32" s="56"/>
      <c r="F32" s="67"/>
      <c r="G32" s="67"/>
      <c r="H32" s="56"/>
      <c r="I32" s="56"/>
      <c r="J32" s="56"/>
      <c r="K32" s="56"/>
    </row>
    <row r="33" spans="1:11">
      <c r="A33" s="56"/>
      <c r="B33" s="56"/>
      <c r="C33" s="56"/>
      <c r="D33" s="56"/>
      <c r="E33" s="56"/>
      <c r="F33" s="67"/>
      <c r="G33" s="67"/>
      <c r="H33" s="56"/>
      <c r="I33" s="56"/>
      <c r="J33" s="56"/>
      <c r="K33" s="56"/>
    </row>
    <row r="34" spans="1:11">
      <c r="A34" s="56"/>
      <c r="B34" s="56"/>
      <c r="C34" s="56"/>
      <c r="D34" s="56"/>
      <c r="E34" s="56"/>
      <c r="F34" s="67"/>
      <c r="G34" s="67"/>
      <c r="H34" s="56"/>
      <c r="I34" s="56"/>
      <c r="J34" s="56"/>
      <c r="K34" s="56"/>
    </row>
    <row r="35" spans="1:11">
      <c r="A35" s="56"/>
      <c r="B35" s="56"/>
      <c r="C35" s="56"/>
      <c r="D35" s="56"/>
      <c r="E35" s="56"/>
      <c r="F35" s="67"/>
      <c r="G35" s="67"/>
      <c r="H35" s="56"/>
      <c r="I35" s="56"/>
      <c r="J35" s="56"/>
      <c r="K35" s="56"/>
    </row>
    <row r="36" spans="1:11">
      <c r="A36" s="56"/>
      <c r="B36" s="56"/>
      <c r="C36" s="56"/>
      <c r="D36" s="56"/>
      <c r="E36" s="56"/>
      <c r="F36" s="67"/>
      <c r="G36" s="67"/>
      <c r="H36" s="56"/>
      <c r="I36" s="56"/>
      <c r="J36" s="56"/>
      <c r="K36" s="56"/>
    </row>
    <row r="37" spans="1:11">
      <c r="A37" s="56"/>
      <c r="B37" s="56"/>
      <c r="C37" s="56"/>
      <c r="D37" s="56"/>
      <c r="E37" s="56"/>
      <c r="F37" s="67"/>
      <c r="G37" s="67"/>
      <c r="H37" s="56"/>
      <c r="I37" s="56"/>
      <c r="J37" s="56"/>
      <c r="K37" s="56"/>
    </row>
    <row r="38" spans="1:11">
      <c r="A38" s="56"/>
      <c r="B38" s="56"/>
      <c r="C38" s="56"/>
      <c r="D38" s="56"/>
      <c r="E38" s="56"/>
      <c r="F38" s="67"/>
      <c r="G38" s="67"/>
      <c r="H38" s="56"/>
      <c r="I38" s="56"/>
      <c r="J38" s="56"/>
      <c r="K38" s="56"/>
    </row>
    <row r="39" spans="1:11">
      <c r="A39" s="56"/>
      <c r="B39" s="56"/>
      <c r="C39" s="56"/>
      <c r="D39" s="56"/>
      <c r="E39" s="56"/>
      <c r="F39" s="67"/>
      <c r="G39" s="67"/>
      <c r="H39" s="56"/>
      <c r="I39" s="56"/>
      <c r="J39" s="56"/>
      <c r="K39" s="56"/>
    </row>
    <row r="40" spans="1:11">
      <c r="A40" s="56"/>
      <c r="B40" s="56"/>
      <c r="C40" s="56"/>
      <c r="D40" s="56"/>
      <c r="E40" s="56"/>
      <c r="F40" s="67"/>
      <c r="G40" s="67"/>
      <c r="H40" s="56"/>
      <c r="I40" s="56"/>
      <c r="J40" s="56"/>
      <c r="K40" s="56"/>
    </row>
    <row r="41" spans="1:11">
      <c r="A41" s="56"/>
      <c r="B41" s="56"/>
      <c r="C41" s="56"/>
      <c r="D41" s="56"/>
      <c r="E41" s="56"/>
      <c r="F41" s="67"/>
      <c r="G41" s="67"/>
      <c r="H41" s="56"/>
      <c r="I41" s="56"/>
      <c r="J41" s="56"/>
      <c r="K41" s="56"/>
    </row>
    <row r="42" spans="1:11">
      <c r="A42" s="56"/>
      <c r="B42" s="56"/>
      <c r="C42" s="56"/>
      <c r="D42" s="56"/>
      <c r="E42" s="56"/>
      <c r="F42" s="67"/>
      <c r="G42" s="67"/>
      <c r="H42" s="56"/>
      <c r="I42" s="56"/>
      <c r="J42" s="56"/>
      <c r="K42" s="56"/>
    </row>
    <row r="43" spans="1:11">
      <c r="A43" s="56"/>
      <c r="B43" s="56"/>
      <c r="C43" s="56"/>
      <c r="D43" s="56"/>
      <c r="E43" s="56"/>
      <c r="F43" s="67"/>
      <c r="G43" s="67"/>
      <c r="H43" s="56"/>
      <c r="I43" s="56"/>
      <c r="J43" s="56"/>
      <c r="K43" s="56"/>
    </row>
    <row r="44" spans="1:11">
      <c r="A44" s="56"/>
      <c r="B44" s="56"/>
      <c r="C44" s="56"/>
      <c r="D44" s="56"/>
      <c r="E44" s="56"/>
      <c r="F44" s="67"/>
      <c r="G44" s="67"/>
      <c r="H44" s="56"/>
      <c r="I44" s="56"/>
      <c r="J44" s="56"/>
      <c r="K44" s="56"/>
    </row>
    <row r="45" spans="1:11">
      <c r="A45" s="56"/>
      <c r="B45" s="56"/>
      <c r="C45" s="56"/>
      <c r="D45" s="56"/>
      <c r="E45" s="56"/>
      <c r="F45" s="67"/>
      <c r="G45" s="67"/>
      <c r="H45" s="56"/>
      <c r="I45" s="56"/>
      <c r="J45" s="56"/>
      <c r="K45" s="56"/>
    </row>
    <row r="46" spans="1:11">
      <c r="A46" s="56"/>
      <c r="B46" s="56"/>
      <c r="C46" s="56"/>
      <c r="D46" s="56"/>
      <c r="E46" s="56"/>
      <c r="F46" s="67"/>
      <c r="G46" s="67"/>
      <c r="H46" s="56"/>
      <c r="I46" s="56"/>
      <c r="J46" s="56"/>
      <c r="K46" s="56"/>
    </row>
    <row r="47" spans="1:11">
      <c r="A47" s="56"/>
      <c r="B47" s="56"/>
      <c r="C47" s="56"/>
      <c r="D47" s="56"/>
      <c r="E47" s="56"/>
      <c r="F47" s="67"/>
      <c r="G47" s="67"/>
      <c r="H47" s="56"/>
      <c r="I47" s="56"/>
      <c r="J47" s="56"/>
      <c r="K47" s="56"/>
    </row>
    <row r="48" spans="1:11">
      <c r="A48" s="56"/>
      <c r="B48" s="56"/>
      <c r="C48" s="56"/>
      <c r="D48" s="56"/>
      <c r="E48" s="56"/>
      <c r="F48" s="67"/>
      <c r="G48" s="67"/>
      <c r="H48" s="56"/>
      <c r="I48" s="56"/>
      <c r="J48" s="56"/>
      <c r="K48" s="56"/>
    </row>
    <row r="49" spans="1:11">
      <c r="A49" s="56"/>
      <c r="B49" s="56"/>
      <c r="C49" s="56"/>
      <c r="D49" s="56"/>
      <c r="E49" s="56"/>
      <c r="F49" s="67"/>
      <c r="G49" s="67"/>
      <c r="H49" s="56"/>
      <c r="I49" s="56"/>
      <c r="J49" s="56"/>
      <c r="K49" s="56"/>
    </row>
    <row r="50" spans="1:11">
      <c r="A50" s="56"/>
      <c r="B50" s="56"/>
      <c r="C50" s="56"/>
      <c r="D50" s="56"/>
      <c r="E50" s="56"/>
      <c r="F50" s="67"/>
      <c r="G50" s="67"/>
      <c r="H50" s="56"/>
      <c r="I50" s="56"/>
      <c r="J50" s="56"/>
      <c r="K50" s="56"/>
    </row>
    <row r="51" spans="1:11">
      <c r="A51" s="56"/>
      <c r="B51" s="56"/>
      <c r="C51" s="56"/>
      <c r="D51" s="56"/>
      <c r="E51" s="56"/>
      <c r="F51" s="67"/>
      <c r="G51" s="67"/>
      <c r="H51" s="56"/>
      <c r="I51" s="56"/>
      <c r="J51" s="56"/>
      <c r="K51" s="56"/>
    </row>
    <row r="52" spans="1:11">
      <c r="A52" s="56"/>
      <c r="B52" s="56"/>
      <c r="C52" s="56"/>
      <c r="D52" s="56"/>
      <c r="E52" s="56"/>
      <c r="F52" s="67"/>
      <c r="G52" s="67"/>
      <c r="H52" s="56"/>
      <c r="I52" s="56"/>
      <c r="J52" s="56"/>
      <c r="K52" s="56"/>
    </row>
    <row r="53" spans="1:11">
      <c r="A53" s="56"/>
      <c r="B53" s="56"/>
      <c r="C53" s="56"/>
      <c r="D53" s="56"/>
      <c r="E53" s="56"/>
      <c r="F53" s="67"/>
      <c r="G53" s="67"/>
      <c r="H53" s="56"/>
      <c r="I53" s="56"/>
      <c r="J53" s="56"/>
      <c r="K53" s="56"/>
    </row>
    <row r="54" spans="1:11">
      <c r="A54" s="56"/>
      <c r="B54" s="56"/>
      <c r="C54" s="56"/>
      <c r="D54" s="56"/>
      <c r="E54" s="56"/>
      <c r="F54" s="67"/>
      <c r="G54" s="67"/>
      <c r="H54" s="56"/>
      <c r="I54" s="56"/>
      <c r="J54" s="56"/>
      <c r="K54" s="56"/>
    </row>
    <row r="55" spans="1:11">
      <c r="A55" s="56"/>
      <c r="B55" s="56"/>
      <c r="C55" s="56"/>
      <c r="D55" s="56"/>
      <c r="E55" s="56"/>
      <c r="F55" s="67"/>
      <c r="G55" s="67"/>
      <c r="H55" s="56"/>
      <c r="I55" s="56"/>
      <c r="J55" s="56"/>
      <c r="K55" s="56"/>
    </row>
    <row r="56" spans="1:11">
      <c r="A56" s="56"/>
      <c r="B56" s="56"/>
      <c r="C56" s="56"/>
      <c r="D56" s="56"/>
      <c r="E56" s="56"/>
      <c r="F56" s="67"/>
      <c r="G56" s="67"/>
      <c r="H56" s="56"/>
      <c r="I56" s="56"/>
      <c r="J56" s="56"/>
      <c r="K56" s="56"/>
    </row>
    <row r="57" spans="1:11">
      <c r="A57" s="56"/>
      <c r="B57" s="56"/>
      <c r="C57" s="56"/>
      <c r="D57" s="56"/>
      <c r="E57" s="56"/>
      <c r="F57" s="67"/>
      <c r="G57" s="67"/>
      <c r="H57" s="56"/>
      <c r="I57" s="56"/>
      <c r="J57" s="56"/>
      <c r="K57" s="56"/>
    </row>
    <row r="58" spans="1:11">
      <c r="A58" s="56"/>
      <c r="B58" s="56"/>
      <c r="C58" s="56"/>
      <c r="D58" s="56"/>
      <c r="E58" s="56"/>
      <c r="F58" s="67"/>
      <c r="G58" s="67"/>
      <c r="H58" s="56"/>
      <c r="I58" s="56"/>
      <c r="J58" s="56"/>
      <c r="K58" s="56"/>
    </row>
    <row r="59" spans="1:11">
      <c r="A59" s="56"/>
      <c r="B59" s="56"/>
      <c r="C59" s="56"/>
      <c r="D59" s="56"/>
      <c r="E59" s="56"/>
      <c r="F59" s="67"/>
      <c r="G59" s="67"/>
      <c r="H59" s="56"/>
      <c r="I59" s="56"/>
      <c r="J59" s="56"/>
      <c r="K59" s="56"/>
    </row>
    <row r="60" spans="1:11">
      <c r="A60" s="56"/>
      <c r="B60" s="56"/>
      <c r="C60" s="56"/>
      <c r="D60" s="56"/>
      <c r="E60" s="56"/>
      <c r="F60" s="67"/>
      <c r="G60" s="67"/>
      <c r="H60" s="56"/>
      <c r="I60" s="56"/>
      <c r="J60" s="56"/>
      <c r="K60" s="56"/>
    </row>
    <row r="61" spans="1:11">
      <c r="A61" s="56"/>
      <c r="B61" s="56"/>
      <c r="C61" s="56"/>
      <c r="D61" s="56"/>
      <c r="E61" s="56"/>
      <c r="F61" s="67"/>
      <c r="G61" s="67"/>
      <c r="H61" s="56"/>
      <c r="I61" s="56"/>
      <c r="J61" s="56"/>
      <c r="K61" s="56"/>
    </row>
    <row r="62" spans="1:11">
      <c r="A62" s="56"/>
      <c r="B62" s="56"/>
      <c r="C62" s="56"/>
      <c r="D62" s="56"/>
      <c r="E62" s="56"/>
      <c r="F62" s="67"/>
      <c r="G62" s="67"/>
      <c r="H62" s="56"/>
      <c r="I62" s="56"/>
      <c r="J62" s="56"/>
      <c r="K62" s="56"/>
    </row>
    <row r="63" spans="1:11">
      <c r="A63" s="56"/>
      <c r="B63" s="56"/>
      <c r="C63" s="56"/>
      <c r="D63" s="56"/>
      <c r="E63" s="56"/>
      <c r="F63" s="67"/>
      <c r="G63" s="67"/>
      <c r="H63" s="56"/>
      <c r="I63" s="56"/>
      <c r="J63" s="56"/>
      <c r="K63" s="56"/>
    </row>
    <row r="64" spans="1:11">
      <c r="A64" s="56"/>
      <c r="B64" s="56"/>
      <c r="C64" s="56"/>
      <c r="D64" s="56"/>
      <c r="E64" s="56"/>
      <c r="F64" s="67"/>
      <c r="G64" s="67"/>
      <c r="H64" s="56"/>
      <c r="I64" s="56"/>
      <c r="J64" s="56"/>
      <c r="K64" s="56"/>
    </row>
    <row r="65" spans="1:11">
      <c r="A65" s="56"/>
      <c r="B65" s="56"/>
      <c r="C65" s="56"/>
      <c r="D65" s="56"/>
      <c r="E65" s="56"/>
      <c r="F65" s="67"/>
      <c r="G65" s="67"/>
      <c r="H65" s="56"/>
      <c r="I65" s="56"/>
      <c r="J65" s="56"/>
      <c r="K65" s="56"/>
    </row>
    <row r="66" spans="1:11">
      <c r="A66" s="56"/>
      <c r="B66" s="56"/>
      <c r="C66" s="56"/>
      <c r="D66" s="56"/>
      <c r="E66" s="56"/>
      <c r="F66" s="67"/>
      <c r="G66" s="67"/>
      <c r="H66" s="56"/>
      <c r="I66" s="56"/>
      <c r="J66" s="56"/>
      <c r="K66" s="56"/>
    </row>
    <row r="67" spans="1:11">
      <c r="A67" s="56"/>
      <c r="B67" s="56"/>
      <c r="C67" s="56"/>
      <c r="D67" s="56"/>
      <c r="E67" s="56"/>
      <c r="F67" s="67"/>
      <c r="G67" s="67"/>
      <c r="H67" s="56"/>
      <c r="I67" s="56"/>
      <c r="J67" s="56"/>
      <c r="K67" s="56"/>
    </row>
    <row r="68" spans="1:11">
      <c r="A68" s="56"/>
      <c r="B68" s="56"/>
      <c r="C68" s="56"/>
      <c r="D68" s="56"/>
      <c r="E68" s="56"/>
      <c r="F68" s="67"/>
      <c r="G68" s="67"/>
      <c r="H68" s="56"/>
      <c r="I68" s="56"/>
      <c r="J68" s="56"/>
      <c r="K68" s="56"/>
    </row>
    <row r="69" spans="1:11">
      <c r="A69" s="56"/>
      <c r="B69" s="56"/>
      <c r="C69" s="56"/>
      <c r="D69" s="56"/>
      <c r="E69" s="56"/>
      <c r="F69" s="67"/>
      <c r="G69" s="67"/>
      <c r="H69" s="56"/>
      <c r="I69" s="56"/>
      <c r="J69" s="56"/>
      <c r="K69" s="56"/>
    </row>
    <row r="70" spans="1:11">
      <c r="A70" s="56"/>
      <c r="B70" s="56"/>
      <c r="C70" s="56"/>
      <c r="D70" s="56"/>
      <c r="E70" s="56"/>
      <c r="F70" s="67"/>
      <c r="G70" s="67"/>
      <c r="H70" s="56"/>
      <c r="I70" s="56"/>
      <c r="J70" s="56"/>
      <c r="K70" s="56"/>
    </row>
    <row r="71" spans="1:11">
      <c r="A71" s="56"/>
      <c r="B71" s="56"/>
      <c r="C71" s="56"/>
      <c r="D71" s="56"/>
      <c r="E71" s="56"/>
      <c r="F71" s="67"/>
      <c r="G71" s="67"/>
      <c r="H71" s="56"/>
      <c r="I71" s="56"/>
      <c r="J71" s="56"/>
      <c r="K71" s="56"/>
    </row>
    <row r="72" spans="1:11">
      <c r="A72" s="56"/>
      <c r="B72" s="56"/>
      <c r="C72" s="56"/>
      <c r="D72" s="56"/>
      <c r="E72" s="56"/>
      <c r="F72" s="67"/>
      <c r="G72" s="67"/>
      <c r="H72" s="56"/>
      <c r="I72" s="56"/>
      <c r="J72" s="56"/>
      <c r="K72" s="56"/>
    </row>
    <row r="73" spans="1:11">
      <c r="A73" s="56"/>
      <c r="B73" s="56"/>
      <c r="C73" s="56"/>
      <c r="D73" s="56"/>
      <c r="E73" s="56"/>
      <c r="F73" s="67"/>
      <c r="G73" s="67"/>
      <c r="H73" s="56"/>
      <c r="I73" s="56"/>
      <c r="J73" s="56"/>
      <c r="K73" s="56"/>
    </row>
    <row r="74" spans="1:11">
      <c r="A74" s="56"/>
      <c r="B74" s="56"/>
      <c r="C74" s="56"/>
      <c r="D74" s="56"/>
      <c r="E74" s="56"/>
      <c r="F74" s="67"/>
      <c r="G74" s="67"/>
      <c r="H74" s="56"/>
      <c r="I74" s="56"/>
      <c r="J74" s="56"/>
      <c r="K74" s="56"/>
    </row>
    <row r="75" spans="1:11">
      <c r="A75" s="56"/>
      <c r="B75" s="56"/>
      <c r="C75" s="56"/>
      <c r="D75" s="56"/>
      <c r="E75" s="56"/>
      <c r="F75" s="67"/>
      <c r="G75" s="67"/>
      <c r="H75" s="56"/>
      <c r="I75" s="56"/>
      <c r="J75" s="56"/>
      <c r="K75" s="56"/>
    </row>
    <row r="76" spans="1:11">
      <c r="A76" s="56"/>
      <c r="B76" s="56"/>
      <c r="C76" s="56"/>
      <c r="D76" s="56"/>
      <c r="E76" s="56"/>
      <c r="F76" s="67"/>
      <c r="G76" s="67"/>
      <c r="H76" s="56"/>
      <c r="I76" s="56"/>
      <c r="J76" s="56"/>
      <c r="K76" s="56"/>
    </row>
    <row r="77" spans="1:11">
      <c r="A77" s="56"/>
      <c r="B77" s="56"/>
      <c r="C77" s="56"/>
      <c r="D77" s="56"/>
      <c r="E77" s="56"/>
      <c r="F77" s="67"/>
      <c r="G77" s="67"/>
      <c r="H77" s="56"/>
      <c r="I77" s="56"/>
      <c r="J77" s="56"/>
      <c r="K77" s="56"/>
    </row>
    <row r="78" spans="1:11">
      <c r="A78" s="56"/>
      <c r="B78" s="56"/>
      <c r="C78" s="56"/>
      <c r="D78" s="56"/>
      <c r="E78" s="56"/>
      <c r="F78" s="67"/>
      <c r="G78" s="67"/>
      <c r="H78" s="56"/>
      <c r="I78" s="56"/>
      <c r="J78" s="56"/>
      <c r="K78" s="56"/>
    </row>
    <row r="79" spans="1:11">
      <c r="A79" s="56"/>
      <c r="B79" s="56"/>
      <c r="C79" s="56"/>
      <c r="D79" s="56"/>
      <c r="E79" s="56"/>
      <c r="F79" s="67"/>
      <c r="G79" s="67"/>
      <c r="H79" s="56"/>
      <c r="I79" s="56"/>
      <c r="J79" s="56"/>
      <c r="K79" s="56"/>
    </row>
    <row r="80" spans="1:11">
      <c r="A80" s="56"/>
      <c r="B80" s="56"/>
      <c r="C80" s="56"/>
      <c r="D80" s="56"/>
      <c r="E80" s="56"/>
      <c r="F80" s="67"/>
      <c r="G80" s="67"/>
      <c r="H80" s="56"/>
      <c r="I80" s="56"/>
      <c r="J80" s="56"/>
      <c r="K80" s="56"/>
    </row>
    <row r="81" spans="1:11">
      <c r="A81" s="56"/>
      <c r="B81" s="56"/>
      <c r="C81" s="56"/>
      <c r="D81" s="56"/>
      <c r="E81" s="56"/>
      <c r="F81" s="67"/>
      <c r="G81" s="67"/>
      <c r="H81" s="56"/>
      <c r="I81" s="56"/>
      <c r="J81" s="56"/>
      <c r="K81" s="56"/>
    </row>
    <row r="82" spans="1:11">
      <c r="A82" s="56"/>
      <c r="B82" s="56"/>
      <c r="C82" s="56"/>
      <c r="D82" s="56"/>
      <c r="E82" s="56"/>
      <c r="F82" s="67"/>
      <c r="G82" s="67"/>
      <c r="H82" s="56"/>
      <c r="I82" s="56"/>
      <c r="J82" s="56"/>
      <c r="K82" s="56"/>
    </row>
    <row r="83" spans="1:11">
      <c r="A83" s="56"/>
      <c r="B83" s="56"/>
      <c r="C83" s="56"/>
      <c r="D83" s="56"/>
      <c r="E83" s="56"/>
      <c r="F83" s="67"/>
      <c r="G83" s="67"/>
      <c r="H83" s="56"/>
      <c r="I83" s="56"/>
      <c r="J83" s="56"/>
      <c r="K83" s="56"/>
    </row>
    <row r="84" spans="1:11">
      <c r="A84" s="56"/>
      <c r="B84" s="56"/>
      <c r="C84" s="56"/>
      <c r="D84" s="56"/>
      <c r="E84" s="56"/>
      <c r="F84" s="67"/>
      <c r="G84" s="67"/>
      <c r="H84" s="56"/>
      <c r="I84" s="56"/>
      <c r="J84" s="56"/>
      <c r="K84" s="56"/>
    </row>
    <row r="85" spans="1:11">
      <c r="A85" s="56"/>
      <c r="B85" s="56"/>
      <c r="C85" s="56"/>
      <c r="D85" s="56"/>
      <c r="E85" s="56"/>
      <c r="F85" s="67"/>
      <c r="G85" s="67"/>
      <c r="H85" s="56"/>
      <c r="I85" s="56"/>
      <c r="J85" s="56"/>
      <c r="K85" s="56"/>
    </row>
    <row r="86" spans="1:11">
      <c r="A86" s="56"/>
      <c r="B86" s="56"/>
      <c r="C86" s="56"/>
      <c r="D86" s="56"/>
      <c r="E86" s="56"/>
      <c r="F86" s="67"/>
      <c r="G86" s="67"/>
      <c r="H86" s="56"/>
      <c r="I86" s="56"/>
      <c r="J86" s="56"/>
      <c r="K86" s="56"/>
    </row>
    <row r="87" spans="1:11">
      <c r="A87" s="56"/>
      <c r="B87" s="56"/>
      <c r="C87" s="56"/>
      <c r="D87" s="56"/>
      <c r="E87" s="56"/>
      <c r="F87" s="67"/>
      <c r="G87" s="67"/>
      <c r="H87" s="56"/>
      <c r="I87" s="56"/>
      <c r="J87" s="56"/>
      <c r="K87" s="56"/>
    </row>
    <row r="88" spans="1:11">
      <c r="A88" s="56"/>
      <c r="B88" s="56"/>
      <c r="C88" s="56"/>
      <c r="D88" s="56"/>
      <c r="E88" s="56"/>
      <c r="F88" s="67"/>
      <c r="G88" s="67"/>
      <c r="H88" s="56"/>
      <c r="I88" s="56"/>
      <c r="J88" s="56"/>
      <c r="K88" s="56"/>
    </row>
    <row r="89" spans="1:11">
      <c r="A89" s="56"/>
      <c r="B89" s="56"/>
      <c r="C89" s="56"/>
      <c r="D89" s="56"/>
      <c r="E89" s="56"/>
      <c r="F89" s="67"/>
      <c r="G89" s="67"/>
      <c r="H89" s="56"/>
      <c r="I89" s="56"/>
      <c r="J89" s="56"/>
      <c r="K89" s="56"/>
    </row>
    <row r="90" spans="1:11">
      <c r="A90" s="56"/>
      <c r="B90" s="56"/>
      <c r="C90" s="56"/>
      <c r="D90" s="56"/>
      <c r="E90" s="56"/>
      <c r="F90" s="67"/>
      <c r="G90" s="67"/>
      <c r="H90" s="56"/>
      <c r="I90" s="56"/>
      <c r="J90" s="56"/>
      <c r="K90" s="56"/>
    </row>
    <row r="91" spans="1:11">
      <c r="A91" s="56"/>
      <c r="B91" s="56"/>
      <c r="C91" s="56"/>
      <c r="D91" s="56"/>
      <c r="E91" s="56"/>
      <c r="F91" s="67"/>
      <c r="G91" s="67"/>
      <c r="H91" s="56"/>
      <c r="I91" s="56"/>
      <c r="J91" s="56"/>
      <c r="K91" s="56"/>
    </row>
    <row r="92" spans="1:11">
      <c r="A92" s="56"/>
      <c r="B92" s="56"/>
      <c r="C92" s="56"/>
      <c r="D92" s="56"/>
      <c r="E92" s="56"/>
      <c r="F92" s="67"/>
      <c r="G92" s="67"/>
      <c r="H92" s="56"/>
      <c r="I92" s="56"/>
      <c r="J92" s="56"/>
      <c r="K92" s="56"/>
    </row>
    <row r="93" spans="1:11">
      <c r="A93" s="56"/>
      <c r="B93" s="56"/>
      <c r="C93" s="56"/>
      <c r="D93" s="56"/>
      <c r="E93" s="56"/>
      <c r="F93" s="67"/>
      <c r="G93" s="67"/>
      <c r="H93" s="56"/>
      <c r="I93" s="56"/>
      <c r="J93" s="56"/>
      <c r="K93" s="56"/>
    </row>
    <row r="94" spans="1:11">
      <c r="A94" s="56"/>
      <c r="B94" s="56"/>
      <c r="C94" s="56"/>
      <c r="D94" s="56"/>
      <c r="E94" s="56"/>
      <c r="F94" s="67"/>
      <c r="G94" s="67"/>
      <c r="H94" s="56"/>
      <c r="I94" s="56"/>
      <c r="J94" s="56"/>
      <c r="K94" s="56"/>
    </row>
    <row r="95" spans="1:11">
      <c r="A95" s="56"/>
      <c r="B95" s="56"/>
      <c r="C95" s="56"/>
      <c r="D95" s="56"/>
      <c r="E95" s="56"/>
      <c r="F95" s="67"/>
      <c r="G95" s="67"/>
      <c r="H95" s="56"/>
      <c r="I95" s="56"/>
      <c r="J95" s="56"/>
      <c r="K95" s="56"/>
    </row>
    <row r="96" spans="1:11">
      <c r="A96" s="56"/>
      <c r="B96" s="56"/>
      <c r="C96" s="56"/>
      <c r="D96" s="56"/>
      <c r="E96" s="56"/>
      <c r="F96" s="67"/>
      <c r="G96" s="67"/>
      <c r="H96" s="56"/>
      <c r="I96" s="56"/>
      <c r="J96" s="56"/>
      <c r="K96" s="56"/>
    </row>
    <row r="97" spans="1:11">
      <c r="A97" s="56"/>
      <c r="B97" s="56"/>
      <c r="C97" s="56"/>
      <c r="D97" s="56"/>
      <c r="E97" s="56"/>
      <c r="F97" s="67"/>
      <c r="G97" s="67"/>
      <c r="H97" s="56"/>
      <c r="I97" s="56"/>
      <c r="J97" s="56"/>
      <c r="K97" s="56"/>
    </row>
    <row r="98" spans="1:11">
      <c r="A98" s="56"/>
      <c r="B98" s="56"/>
      <c r="C98" s="56"/>
      <c r="D98" s="56"/>
      <c r="E98" s="56"/>
      <c r="F98" s="67"/>
      <c r="G98" s="67"/>
      <c r="H98" s="56"/>
      <c r="I98" s="56"/>
      <c r="J98" s="56"/>
      <c r="K98" s="56"/>
    </row>
    <row r="99" spans="1:11">
      <c r="A99" s="56"/>
      <c r="B99" s="56"/>
      <c r="C99" s="56"/>
      <c r="D99" s="56"/>
      <c r="E99" s="56"/>
      <c r="F99" s="67"/>
      <c r="G99" s="67"/>
      <c r="H99" s="56"/>
      <c r="I99" s="56"/>
      <c r="J99" s="56"/>
      <c r="K99" s="56"/>
    </row>
    <row r="100" spans="1:11">
      <c r="A100" s="56"/>
      <c r="B100" s="56"/>
      <c r="C100" s="56"/>
      <c r="D100" s="56"/>
      <c r="E100" s="56"/>
      <c r="F100" s="67"/>
      <c r="G100" s="67"/>
      <c r="H100" s="56"/>
      <c r="I100" s="56"/>
      <c r="J100" s="56"/>
      <c r="K100" s="56"/>
    </row>
    <row r="101" spans="1:11">
      <c r="A101" s="56"/>
      <c r="B101" s="56"/>
      <c r="C101" s="56"/>
      <c r="D101" s="56"/>
      <c r="E101" s="56"/>
      <c r="F101" s="67"/>
      <c r="G101" s="67"/>
      <c r="H101" s="56"/>
      <c r="I101" s="56"/>
      <c r="J101" s="56"/>
      <c r="K101" s="56"/>
    </row>
    <row r="102" spans="1:11">
      <c r="A102" s="56"/>
      <c r="B102" s="56"/>
      <c r="C102" s="56"/>
      <c r="D102" s="56"/>
      <c r="E102" s="56"/>
      <c r="F102" s="67"/>
      <c r="G102" s="67"/>
      <c r="H102" s="56"/>
      <c r="I102" s="56"/>
      <c r="J102" s="56"/>
      <c r="K102" s="56"/>
    </row>
    <row r="103" spans="1:11">
      <c r="A103" s="56"/>
      <c r="B103" s="56"/>
      <c r="C103" s="56"/>
      <c r="D103" s="56"/>
      <c r="E103" s="56"/>
      <c r="F103" s="67"/>
      <c r="G103" s="67"/>
      <c r="H103" s="56"/>
      <c r="I103" s="56"/>
      <c r="J103" s="56"/>
      <c r="K103" s="56"/>
    </row>
    <row r="104" spans="1:11">
      <c r="A104" s="56"/>
      <c r="B104" s="56"/>
      <c r="C104" s="56"/>
      <c r="D104" s="56"/>
      <c r="E104" s="56"/>
      <c r="F104" s="67"/>
      <c r="G104" s="67"/>
      <c r="H104" s="56"/>
      <c r="I104" s="56"/>
      <c r="J104" s="56"/>
      <c r="K104" s="56"/>
    </row>
    <row r="105" spans="1:11">
      <c r="A105" s="56"/>
      <c r="B105" s="56"/>
      <c r="C105" s="56"/>
      <c r="D105" s="56"/>
      <c r="E105" s="56"/>
      <c r="F105" s="67"/>
      <c r="G105" s="67"/>
      <c r="H105" s="56"/>
      <c r="I105" s="56"/>
      <c r="J105" s="56"/>
      <c r="K105" s="56"/>
    </row>
    <row r="106" spans="1:11">
      <c r="A106" s="56"/>
      <c r="B106" s="56"/>
      <c r="C106" s="56"/>
      <c r="D106" s="56"/>
      <c r="E106" s="56"/>
      <c r="F106" s="67"/>
      <c r="G106" s="67"/>
      <c r="H106" s="56"/>
      <c r="I106" s="56"/>
      <c r="J106" s="56"/>
      <c r="K106" s="56"/>
    </row>
    <row r="107" spans="1:11">
      <c r="A107" s="56"/>
      <c r="B107" s="56"/>
      <c r="C107" s="56"/>
      <c r="D107" s="56"/>
      <c r="E107" s="56"/>
      <c r="F107" s="67"/>
      <c r="G107" s="67"/>
      <c r="H107" s="56"/>
      <c r="I107" s="56"/>
      <c r="J107" s="56"/>
      <c r="K107" s="56"/>
    </row>
    <row r="108" spans="1:11">
      <c r="A108" s="56"/>
      <c r="B108" s="56"/>
      <c r="C108" s="56"/>
      <c r="D108" s="56"/>
      <c r="E108" s="56"/>
      <c r="F108" s="67"/>
      <c r="G108" s="67"/>
      <c r="H108" s="56"/>
      <c r="I108" s="56"/>
      <c r="J108" s="56"/>
      <c r="K108" s="56"/>
    </row>
    <row r="109" spans="1:11">
      <c r="A109" s="56"/>
      <c r="B109" s="56"/>
      <c r="C109" s="56"/>
      <c r="D109" s="56"/>
      <c r="E109" s="56"/>
      <c r="F109" s="67"/>
      <c r="G109" s="67"/>
      <c r="H109" s="56"/>
      <c r="I109" s="56"/>
      <c r="J109" s="56"/>
      <c r="K109" s="56"/>
    </row>
    <row r="110" spans="1:11">
      <c r="A110" s="56"/>
      <c r="B110" s="56"/>
      <c r="C110" s="56"/>
      <c r="D110" s="56"/>
      <c r="E110" s="56"/>
      <c r="F110" s="67"/>
      <c r="G110" s="67"/>
      <c r="H110" s="56"/>
      <c r="I110" s="56"/>
      <c r="J110" s="56"/>
      <c r="K110" s="56"/>
    </row>
    <row r="111" spans="1:11">
      <c r="A111" s="56"/>
      <c r="B111" s="56"/>
      <c r="C111" s="56"/>
      <c r="D111" s="56"/>
      <c r="E111" s="56"/>
      <c r="F111" s="67"/>
      <c r="G111" s="67"/>
      <c r="H111" s="56"/>
      <c r="I111" s="56"/>
      <c r="J111" s="56"/>
      <c r="K111" s="56"/>
    </row>
    <row r="112" spans="1:11">
      <c r="A112" s="56"/>
      <c r="B112" s="56"/>
      <c r="C112" s="56"/>
      <c r="D112" s="56"/>
      <c r="E112" s="56"/>
      <c r="F112" s="67"/>
      <c r="G112" s="67"/>
      <c r="H112" s="56"/>
      <c r="I112" s="56"/>
      <c r="J112" s="56"/>
      <c r="K112" s="56"/>
    </row>
    <row r="113" spans="1:11">
      <c r="A113" s="56"/>
      <c r="B113" s="56"/>
      <c r="C113" s="56"/>
      <c r="D113" s="56"/>
      <c r="E113" s="56"/>
      <c r="F113" s="67"/>
      <c r="G113" s="67"/>
      <c r="H113" s="56"/>
      <c r="I113" s="56"/>
      <c r="J113" s="56"/>
      <c r="K113" s="56"/>
    </row>
    <row r="114" spans="1:11">
      <c r="A114" s="56"/>
      <c r="B114" s="56"/>
      <c r="C114" s="56"/>
      <c r="D114" s="56"/>
      <c r="E114" s="56"/>
      <c r="F114" s="67"/>
      <c r="G114" s="67"/>
      <c r="H114" s="56"/>
      <c r="I114" s="56"/>
      <c r="J114" s="56"/>
      <c r="K114" s="56"/>
    </row>
    <row r="115" spans="1:11">
      <c r="A115" s="56"/>
      <c r="B115" s="56"/>
      <c r="C115" s="56"/>
      <c r="D115" s="56"/>
      <c r="E115" s="56"/>
      <c r="F115" s="67"/>
      <c r="G115" s="67"/>
      <c r="H115" s="56"/>
      <c r="I115" s="56"/>
      <c r="J115" s="56"/>
      <c r="K115" s="56"/>
    </row>
    <row r="116" spans="1:11">
      <c r="A116" s="56"/>
      <c r="B116" s="56"/>
      <c r="C116" s="56"/>
      <c r="D116" s="56"/>
      <c r="E116" s="56"/>
      <c r="F116" s="67"/>
      <c r="G116" s="67"/>
      <c r="H116" s="56"/>
      <c r="I116" s="56"/>
      <c r="J116" s="56"/>
      <c r="K116" s="56"/>
    </row>
    <row r="117" spans="1:11">
      <c r="A117" s="56"/>
      <c r="B117" s="56"/>
      <c r="C117" s="56"/>
      <c r="D117" s="56"/>
      <c r="E117" s="56"/>
      <c r="F117" s="67"/>
      <c r="G117" s="67"/>
      <c r="H117" s="56"/>
      <c r="I117" s="56"/>
      <c r="J117" s="56"/>
      <c r="K117" s="56"/>
    </row>
    <row r="118" spans="1:11">
      <c r="A118" s="56"/>
      <c r="B118" s="56"/>
      <c r="C118" s="56"/>
      <c r="D118" s="56"/>
      <c r="E118" s="56"/>
      <c r="F118" s="67"/>
      <c r="G118" s="67"/>
      <c r="H118" s="56"/>
      <c r="I118" s="56"/>
      <c r="J118" s="56"/>
      <c r="K118" s="56"/>
    </row>
    <row r="119" spans="1:11">
      <c r="A119" s="56"/>
      <c r="B119" s="56"/>
      <c r="C119" s="56"/>
      <c r="D119" s="56"/>
      <c r="E119" s="56"/>
      <c r="F119" s="67"/>
      <c r="G119" s="67"/>
      <c r="H119" s="56"/>
      <c r="I119" s="56"/>
      <c r="J119" s="56"/>
      <c r="K119" s="56"/>
    </row>
    <row r="120" spans="1:11">
      <c r="A120" s="56"/>
      <c r="B120" s="56"/>
      <c r="C120" s="56"/>
      <c r="D120" s="56"/>
      <c r="E120" s="56"/>
      <c r="F120" s="67"/>
      <c r="G120" s="67"/>
      <c r="H120" s="56"/>
      <c r="I120" s="56"/>
      <c r="J120" s="56"/>
      <c r="K120" s="56"/>
    </row>
    <row r="121" spans="1:11">
      <c r="A121" s="56"/>
      <c r="B121" s="56"/>
      <c r="C121" s="56"/>
      <c r="D121" s="56"/>
      <c r="E121" s="56"/>
      <c r="F121" s="67"/>
      <c r="G121" s="67"/>
      <c r="H121" s="56"/>
      <c r="I121" s="56"/>
      <c r="J121" s="56"/>
      <c r="K121" s="56"/>
    </row>
    <row r="122" spans="1:11">
      <c r="A122" s="56"/>
      <c r="B122" s="56"/>
      <c r="C122" s="56"/>
      <c r="D122" s="56"/>
      <c r="E122" s="56"/>
      <c r="F122" s="67"/>
      <c r="G122" s="67"/>
      <c r="H122" s="56"/>
      <c r="I122" s="56"/>
      <c r="J122" s="56"/>
      <c r="K122" s="56"/>
    </row>
    <row r="123" spans="1:11">
      <c r="A123" s="56"/>
      <c r="B123" s="56"/>
      <c r="C123" s="56"/>
      <c r="D123" s="56"/>
      <c r="E123" s="56"/>
      <c r="F123" s="67"/>
      <c r="G123" s="67"/>
      <c r="H123" s="56"/>
      <c r="I123" s="56"/>
      <c r="J123" s="56"/>
      <c r="K123" s="56"/>
    </row>
    <row r="124" spans="1:11">
      <c r="A124" s="56"/>
      <c r="B124" s="56"/>
      <c r="C124" s="56"/>
      <c r="D124" s="56"/>
      <c r="E124" s="56"/>
      <c r="F124" s="67"/>
      <c r="G124" s="67"/>
      <c r="H124" s="56"/>
      <c r="I124" s="56"/>
      <c r="J124" s="56"/>
      <c r="K124" s="56"/>
    </row>
    <row r="125" spans="1:11">
      <c r="A125" s="56"/>
      <c r="B125" s="56"/>
      <c r="C125" s="56"/>
      <c r="D125" s="56"/>
      <c r="E125" s="56"/>
      <c r="F125" s="67"/>
      <c r="G125" s="67"/>
      <c r="H125" s="56"/>
      <c r="I125" s="56"/>
      <c r="J125" s="56"/>
      <c r="K125" s="56"/>
    </row>
    <row r="126" spans="1:11">
      <c r="A126" s="56"/>
      <c r="B126" s="56"/>
      <c r="C126" s="56"/>
      <c r="D126" s="56"/>
      <c r="E126" s="56"/>
      <c r="F126" s="67"/>
      <c r="G126" s="67"/>
      <c r="H126" s="56"/>
      <c r="I126" s="56"/>
      <c r="J126" s="56"/>
      <c r="K126" s="56"/>
    </row>
    <row r="127" spans="1:11">
      <c r="A127" s="56"/>
      <c r="B127" s="56"/>
      <c r="C127" s="56"/>
      <c r="D127" s="56"/>
      <c r="E127" s="56"/>
      <c r="F127" s="67"/>
      <c r="G127" s="67"/>
      <c r="H127" s="56"/>
      <c r="I127" s="56"/>
      <c r="J127" s="56"/>
      <c r="K127" s="56"/>
    </row>
    <row r="128" spans="1:11">
      <c r="A128" s="56"/>
      <c r="B128" s="56"/>
      <c r="C128" s="56"/>
      <c r="D128" s="56"/>
      <c r="E128" s="56"/>
      <c r="F128" s="67"/>
      <c r="G128" s="67"/>
      <c r="H128" s="56"/>
      <c r="I128" s="56"/>
      <c r="J128" s="56"/>
      <c r="K128" s="56"/>
    </row>
    <row r="129" spans="1:11">
      <c r="A129" s="56"/>
      <c r="B129" s="56"/>
      <c r="C129" s="56"/>
      <c r="D129" s="56"/>
      <c r="E129" s="56"/>
      <c r="F129" s="67"/>
      <c r="G129" s="67"/>
      <c r="H129" s="56"/>
      <c r="I129" s="56"/>
      <c r="J129" s="56"/>
      <c r="K129" s="56"/>
    </row>
    <row r="130" spans="1:11">
      <c r="A130" s="56"/>
      <c r="B130" s="56"/>
      <c r="C130" s="56"/>
      <c r="D130" s="56"/>
      <c r="E130" s="56"/>
      <c r="F130" s="67"/>
      <c r="G130" s="67"/>
      <c r="H130" s="56"/>
      <c r="I130" s="56"/>
      <c r="J130" s="56"/>
      <c r="K130" s="56"/>
    </row>
    <row r="131" spans="1:11">
      <c r="A131" s="56"/>
      <c r="B131" s="56"/>
      <c r="C131" s="56"/>
      <c r="D131" s="56"/>
      <c r="E131" s="56"/>
      <c r="F131" s="67"/>
      <c r="G131" s="67"/>
      <c r="H131" s="56"/>
      <c r="I131" s="56"/>
      <c r="J131" s="56"/>
      <c r="K131" s="56"/>
    </row>
    <row r="132" spans="1:11">
      <c r="A132" s="56"/>
      <c r="B132" s="56"/>
      <c r="C132" s="56"/>
      <c r="D132" s="56"/>
      <c r="E132" s="56"/>
      <c r="F132" s="67"/>
      <c r="G132" s="67"/>
      <c r="H132" s="56"/>
      <c r="I132" s="56"/>
      <c r="J132" s="56"/>
      <c r="K132" s="56"/>
    </row>
    <row r="133" spans="1:11">
      <c r="A133" s="56"/>
      <c r="B133" s="56"/>
      <c r="C133" s="56"/>
      <c r="D133" s="56"/>
      <c r="E133" s="56"/>
      <c r="F133" s="67"/>
      <c r="G133" s="67"/>
      <c r="H133" s="56"/>
      <c r="I133" s="56"/>
      <c r="J133" s="56"/>
      <c r="K133" s="56"/>
    </row>
    <row r="134" spans="1:11">
      <c r="A134" s="56"/>
      <c r="B134" s="56"/>
      <c r="C134" s="56"/>
      <c r="D134" s="56"/>
      <c r="E134" s="56"/>
      <c r="F134" s="67"/>
      <c r="G134" s="67"/>
      <c r="H134" s="56"/>
      <c r="I134" s="56"/>
      <c r="J134" s="56"/>
      <c r="K134" s="56"/>
    </row>
    <row r="135" spans="1:11">
      <c r="A135" s="56"/>
      <c r="B135" s="56"/>
      <c r="C135" s="56"/>
      <c r="D135" s="56"/>
      <c r="E135" s="56"/>
      <c r="F135" s="67"/>
      <c r="G135" s="67"/>
      <c r="H135" s="56"/>
      <c r="I135" s="56"/>
      <c r="J135" s="56"/>
      <c r="K135" s="56"/>
    </row>
    <row r="136" spans="1:11">
      <c r="A136" s="56"/>
      <c r="B136" s="56"/>
      <c r="C136" s="56"/>
      <c r="D136" s="56"/>
      <c r="E136" s="56"/>
      <c r="F136" s="67"/>
      <c r="G136" s="67"/>
      <c r="H136" s="56"/>
      <c r="I136" s="56"/>
      <c r="J136" s="56"/>
      <c r="K136" s="56"/>
    </row>
    <row r="137" spans="1:11">
      <c r="A137" s="56"/>
      <c r="B137" s="56"/>
      <c r="C137" s="56"/>
      <c r="D137" s="56"/>
      <c r="E137" s="56"/>
      <c r="F137" s="67"/>
      <c r="G137" s="67"/>
      <c r="H137" s="56"/>
      <c r="I137" s="56"/>
      <c r="J137" s="56"/>
      <c r="K137" s="56"/>
    </row>
    <row r="138" spans="1:11">
      <c r="A138" s="56"/>
      <c r="B138" s="56"/>
      <c r="C138" s="56"/>
      <c r="D138" s="56"/>
      <c r="E138" s="56"/>
      <c r="F138" s="67"/>
      <c r="G138" s="67"/>
      <c r="H138" s="56"/>
      <c r="I138" s="56"/>
      <c r="J138" s="56"/>
      <c r="K138" s="56"/>
    </row>
    <row r="139" spans="1:11">
      <c r="A139" s="56"/>
      <c r="B139" s="56"/>
      <c r="C139" s="56"/>
      <c r="D139" s="56"/>
      <c r="E139" s="56"/>
      <c r="F139" s="67"/>
      <c r="G139" s="67"/>
      <c r="H139" s="56"/>
      <c r="I139" s="56"/>
      <c r="J139" s="56"/>
      <c r="K139" s="56"/>
    </row>
    <row r="140" spans="1:11">
      <c r="A140" s="56"/>
      <c r="B140" s="56"/>
      <c r="C140" s="56"/>
      <c r="D140" s="56"/>
      <c r="E140" s="56"/>
      <c r="F140" s="67"/>
      <c r="G140" s="67"/>
      <c r="H140" s="56"/>
      <c r="I140" s="56"/>
      <c r="J140" s="56"/>
      <c r="K140" s="56"/>
    </row>
    <row r="141" spans="1:11">
      <c r="A141" s="56"/>
      <c r="B141" s="56"/>
      <c r="C141" s="56"/>
      <c r="D141" s="56"/>
      <c r="E141" s="56"/>
      <c r="F141" s="67"/>
      <c r="G141" s="67"/>
      <c r="H141" s="56"/>
      <c r="I141" s="56"/>
      <c r="J141" s="56"/>
      <c r="K141" s="56"/>
    </row>
    <row r="142" spans="1:11">
      <c r="A142" s="56"/>
      <c r="B142" s="56"/>
      <c r="C142" s="56"/>
      <c r="D142" s="56"/>
      <c r="E142" s="56"/>
      <c r="F142" s="67"/>
      <c r="G142" s="67"/>
      <c r="H142" s="56"/>
      <c r="I142" s="56"/>
      <c r="J142" s="56"/>
      <c r="K142" s="56"/>
    </row>
    <row r="143" spans="1:11">
      <c r="A143" s="56"/>
      <c r="B143" s="56"/>
      <c r="C143" s="56"/>
      <c r="D143" s="56"/>
      <c r="E143" s="56"/>
      <c r="F143" s="67"/>
      <c r="G143" s="67"/>
      <c r="H143" s="56"/>
      <c r="I143" s="56"/>
      <c r="J143" s="56"/>
      <c r="K143" s="56"/>
    </row>
    <row r="144" spans="1:11">
      <c r="A144" s="56"/>
      <c r="B144" s="56"/>
      <c r="C144" s="56"/>
      <c r="D144" s="56"/>
      <c r="E144" s="56"/>
      <c r="F144" s="67"/>
      <c r="G144" s="67"/>
      <c r="H144" s="56"/>
      <c r="I144" s="56"/>
      <c r="J144" s="56"/>
      <c r="K144" s="56"/>
    </row>
    <row r="145" spans="1:11">
      <c r="A145" s="56"/>
      <c r="B145" s="56"/>
      <c r="C145" s="56"/>
      <c r="D145" s="56"/>
      <c r="E145" s="56"/>
      <c r="F145" s="67"/>
      <c r="G145" s="67"/>
      <c r="H145" s="56"/>
      <c r="I145" s="56"/>
      <c r="J145" s="56"/>
      <c r="K145" s="56"/>
    </row>
    <row r="146" spans="1:11">
      <c r="A146" s="56"/>
      <c r="B146" s="56"/>
      <c r="C146" s="56"/>
      <c r="D146" s="56"/>
      <c r="E146" s="56"/>
      <c r="F146" s="67"/>
      <c r="G146" s="67"/>
      <c r="H146" s="56"/>
      <c r="I146" s="56"/>
      <c r="J146" s="56"/>
      <c r="K146" s="56"/>
    </row>
    <row r="147" spans="1:11">
      <c r="A147" s="56"/>
      <c r="B147" s="56"/>
      <c r="C147" s="56"/>
      <c r="D147" s="56"/>
      <c r="E147" s="56"/>
      <c r="F147" s="67"/>
      <c r="G147" s="67"/>
      <c r="H147" s="56"/>
      <c r="I147" s="56"/>
      <c r="J147" s="56"/>
      <c r="K147" s="56"/>
    </row>
    <row r="148" spans="1:11">
      <c r="A148" s="56"/>
      <c r="B148" s="56"/>
      <c r="C148" s="56"/>
      <c r="D148" s="56"/>
      <c r="E148" s="56"/>
      <c r="F148" s="67"/>
      <c r="G148" s="67"/>
      <c r="H148" s="56"/>
      <c r="I148" s="56"/>
      <c r="J148" s="56"/>
      <c r="K148" s="56"/>
    </row>
    <row r="149" spans="1:11">
      <c r="A149" s="56"/>
      <c r="B149" s="56"/>
      <c r="C149" s="56"/>
      <c r="D149" s="56"/>
      <c r="E149" s="56"/>
      <c r="F149" s="67"/>
      <c r="G149" s="67"/>
      <c r="H149" s="56"/>
      <c r="I149" s="56"/>
      <c r="J149" s="56"/>
      <c r="K149" s="56"/>
    </row>
    <row r="150" spans="1:11">
      <c r="A150" s="56"/>
      <c r="B150" s="56"/>
      <c r="C150" s="56"/>
      <c r="D150" s="56"/>
      <c r="E150" s="56"/>
      <c r="F150" s="67"/>
      <c r="G150" s="67"/>
      <c r="H150" s="56"/>
      <c r="I150" s="56"/>
      <c r="J150" s="56"/>
      <c r="K150" s="56"/>
    </row>
    <row r="151" spans="1:11">
      <c r="A151" s="56"/>
      <c r="B151" s="56"/>
      <c r="C151" s="56"/>
      <c r="D151" s="56"/>
      <c r="E151" s="56"/>
      <c r="F151" s="67"/>
      <c r="G151" s="67"/>
      <c r="H151" s="56"/>
      <c r="I151" s="56"/>
      <c r="J151" s="56"/>
      <c r="K151" s="56"/>
    </row>
    <row r="152" spans="1:11">
      <c r="A152" s="56"/>
      <c r="B152" s="56"/>
      <c r="C152" s="56"/>
      <c r="D152" s="56"/>
      <c r="E152" s="56"/>
      <c r="F152" s="67"/>
      <c r="G152" s="67"/>
      <c r="H152" s="56"/>
      <c r="I152" s="56"/>
      <c r="J152" s="56"/>
      <c r="K152" s="56"/>
    </row>
    <row r="153" spans="1:11">
      <c r="A153" s="56"/>
      <c r="B153" s="56"/>
      <c r="C153" s="56"/>
      <c r="D153" s="56"/>
      <c r="E153" s="56"/>
      <c r="F153" s="67"/>
      <c r="G153" s="67"/>
      <c r="H153" s="56"/>
      <c r="I153" s="56"/>
      <c r="J153" s="56"/>
      <c r="K153" s="56"/>
    </row>
    <row r="154" spans="1:11">
      <c r="A154" s="56"/>
      <c r="B154" s="56"/>
      <c r="C154" s="56"/>
      <c r="D154" s="56"/>
      <c r="E154" s="56"/>
      <c r="F154" s="67"/>
      <c r="G154" s="67"/>
      <c r="H154" s="56"/>
      <c r="I154" s="56"/>
      <c r="J154" s="56"/>
      <c r="K154" s="56"/>
    </row>
    <row r="155" spans="1:11">
      <c r="A155" s="56"/>
      <c r="B155" s="56"/>
      <c r="C155" s="56"/>
      <c r="D155" s="56"/>
      <c r="E155" s="56"/>
      <c r="F155" s="67"/>
      <c r="G155" s="67"/>
      <c r="H155" s="56"/>
      <c r="I155" s="56"/>
      <c r="J155" s="56"/>
      <c r="K155" s="56"/>
    </row>
    <row r="156" spans="1:11">
      <c r="A156" s="56"/>
      <c r="B156" s="56"/>
      <c r="C156" s="56"/>
      <c r="D156" s="56"/>
      <c r="E156" s="56"/>
      <c r="F156" s="67"/>
      <c r="G156" s="67"/>
      <c r="H156" s="56"/>
      <c r="I156" s="56"/>
      <c r="J156" s="56"/>
      <c r="K156" s="56"/>
    </row>
    <row r="157" spans="1:11">
      <c r="A157" s="56"/>
      <c r="B157" s="56"/>
      <c r="C157" s="56"/>
      <c r="D157" s="56"/>
      <c r="E157" s="56"/>
      <c r="F157" s="67"/>
      <c r="G157" s="67"/>
      <c r="H157" s="56"/>
      <c r="I157" s="56"/>
      <c r="J157" s="56"/>
      <c r="K157" s="56"/>
    </row>
    <row r="158" spans="1:11">
      <c r="A158" s="56"/>
      <c r="B158" s="56"/>
      <c r="C158" s="56"/>
      <c r="D158" s="56"/>
      <c r="E158" s="56"/>
      <c r="F158" s="67"/>
      <c r="G158" s="67"/>
      <c r="H158" s="56"/>
      <c r="I158" s="56"/>
      <c r="J158" s="56"/>
      <c r="K158" s="56"/>
    </row>
    <row r="159" spans="1:11">
      <c r="A159" s="56"/>
      <c r="B159" s="56"/>
      <c r="C159" s="56"/>
      <c r="D159" s="56"/>
      <c r="E159" s="56"/>
      <c r="F159" s="67"/>
      <c r="G159" s="67"/>
      <c r="H159" s="56"/>
      <c r="I159" s="56"/>
      <c r="J159" s="56"/>
      <c r="K159" s="56"/>
    </row>
    <row r="160" spans="1:11">
      <c r="A160" s="56"/>
      <c r="B160" s="56"/>
      <c r="C160" s="56"/>
      <c r="D160" s="56"/>
      <c r="E160" s="56"/>
      <c r="F160" s="67"/>
      <c r="G160" s="67"/>
      <c r="H160" s="56"/>
      <c r="I160" s="56"/>
      <c r="J160" s="56"/>
      <c r="K160" s="56"/>
    </row>
    <row r="161" spans="1:11">
      <c r="A161" s="56"/>
      <c r="B161" s="56"/>
      <c r="C161" s="56"/>
      <c r="D161" s="56"/>
      <c r="E161" s="56"/>
      <c r="F161" s="67"/>
      <c r="G161" s="67"/>
      <c r="H161" s="56"/>
      <c r="I161" s="56"/>
      <c r="J161" s="56"/>
      <c r="K161" s="56"/>
    </row>
    <row r="162" spans="1:11">
      <c r="A162" s="56"/>
      <c r="B162" s="56"/>
      <c r="C162" s="56"/>
      <c r="D162" s="56"/>
      <c r="E162" s="56"/>
      <c r="F162" s="67"/>
      <c r="G162" s="67"/>
      <c r="H162" s="56"/>
      <c r="I162" s="56"/>
      <c r="J162" s="56"/>
      <c r="K162" s="56"/>
    </row>
    <row r="163" spans="1:11">
      <c r="A163" s="56"/>
      <c r="B163" s="56"/>
      <c r="C163" s="56"/>
      <c r="D163" s="56"/>
      <c r="E163" s="56"/>
      <c r="F163" s="67"/>
      <c r="G163" s="67"/>
      <c r="H163" s="56"/>
      <c r="I163" s="56"/>
      <c r="J163" s="56"/>
      <c r="K163" s="56"/>
    </row>
    <row r="164" spans="1:11">
      <c r="A164" s="56"/>
      <c r="B164" s="56"/>
      <c r="C164" s="56"/>
      <c r="D164" s="56"/>
      <c r="E164" s="56"/>
      <c r="F164" s="67"/>
      <c r="G164" s="67"/>
      <c r="H164" s="56"/>
      <c r="I164" s="56"/>
      <c r="J164" s="56"/>
      <c r="K164" s="56"/>
    </row>
    <row r="165" spans="1:11">
      <c r="A165" s="56"/>
      <c r="B165" s="56"/>
      <c r="C165" s="56"/>
      <c r="D165" s="56"/>
      <c r="E165" s="56"/>
      <c r="F165" s="67"/>
      <c r="G165" s="67"/>
      <c r="H165" s="56"/>
      <c r="I165" s="56"/>
      <c r="J165" s="56"/>
      <c r="K165" s="56"/>
    </row>
    <row r="166" spans="1:11">
      <c r="A166" s="56"/>
      <c r="B166" s="56"/>
      <c r="C166" s="56"/>
      <c r="D166" s="56"/>
      <c r="E166" s="56"/>
      <c r="F166" s="67"/>
      <c r="G166" s="67"/>
      <c r="H166" s="56"/>
      <c r="I166" s="56"/>
      <c r="J166" s="56"/>
      <c r="K166" s="56"/>
    </row>
    <row r="167" spans="1:11">
      <c r="A167" s="56"/>
      <c r="B167" s="56"/>
      <c r="C167" s="56"/>
      <c r="D167" s="56"/>
      <c r="E167" s="56"/>
      <c r="F167" s="67"/>
      <c r="G167" s="67"/>
      <c r="H167" s="56"/>
      <c r="I167" s="56"/>
      <c r="J167" s="56"/>
      <c r="K167" s="56"/>
    </row>
    <row r="168" spans="1:11">
      <c r="A168" s="56"/>
      <c r="B168" s="56"/>
      <c r="C168" s="56"/>
      <c r="D168" s="56"/>
      <c r="E168" s="56"/>
      <c r="F168" s="67"/>
      <c r="G168" s="67"/>
      <c r="H168" s="56"/>
      <c r="I168" s="56"/>
      <c r="J168" s="56"/>
      <c r="K168" s="56"/>
    </row>
    <row r="169" spans="1:11">
      <c r="A169" s="56"/>
      <c r="B169" s="56"/>
      <c r="C169" s="56"/>
      <c r="D169" s="56"/>
      <c r="E169" s="56"/>
      <c r="F169" s="67"/>
      <c r="G169" s="67"/>
      <c r="H169" s="56"/>
      <c r="I169" s="56"/>
      <c r="J169" s="56"/>
      <c r="K169" s="56"/>
    </row>
    <row r="170" spans="1:11">
      <c r="A170" s="56"/>
      <c r="B170" s="56"/>
      <c r="C170" s="56"/>
      <c r="D170" s="56"/>
      <c r="E170" s="56"/>
      <c r="F170" s="67"/>
      <c r="G170" s="67"/>
      <c r="H170" s="56"/>
      <c r="I170" s="56"/>
      <c r="J170" s="56"/>
      <c r="K170" s="56"/>
    </row>
    <row r="171" spans="1:11">
      <c r="A171" s="56"/>
      <c r="B171" s="56"/>
      <c r="C171" s="56"/>
      <c r="D171" s="56"/>
      <c r="E171" s="56"/>
      <c r="F171" s="67"/>
      <c r="G171" s="67"/>
      <c r="H171" s="56"/>
      <c r="I171" s="56"/>
      <c r="J171" s="56"/>
      <c r="K171" s="56"/>
    </row>
    <row r="172" spans="1:11">
      <c r="A172" s="56"/>
      <c r="B172" s="56"/>
      <c r="C172" s="56"/>
      <c r="D172" s="56"/>
      <c r="E172" s="56"/>
      <c r="F172" s="67"/>
      <c r="G172" s="67"/>
      <c r="H172" s="56"/>
      <c r="I172" s="56"/>
      <c r="J172" s="56"/>
      <c r="K172" s="56"/>
    </row>
    <row r="173" spans="1:11">
      <c r="A173" s="56"/>
      <c r="B173" s="56"/>
      <c r="C173" s="56"/>
      <c r="D173" s="56"/>
      <c r="E173" s="56"/>
      <c r="F173" s="67"/>
      <c r="G173" s="67"/>
      <c r="H173" s="56"/>
      <c r="I173" s="56"/>
      <c r="J173" s="56"/>
      <c r="K173" s="56"/>
    </row>
    <row r="174" spans="1:11">
      <c r="A174" s="56"/>
      <c r="B174" s="56"/>
      <c r="C174" s="56"/>
      <c r="D174" s="56"/>
      <c r="E174" s="56"/>
      <c r="F174" s="67"/>
      <c r="G174" s="67"/>
      <c r="H174" s="56"/>
      <c r="I174" s="56"/>
      <c r="J174" s="56"/>
      <c r="K174" s="56"/>
    </row>
    <row r="175" spans="1:11">
      <c r="A175" s="56"/>
      <c r="B175" s="56"/>
      <c r="C175" s="56"/>
      <c r="D175" s="56"/>
      <c r="E175" s="56"/>
      <c r="F175" s="67"/>
      <c r="G175" s="67"/>
      <c r="H175" s="56"/>
      <c r="I175" s="56"/>
      <c r="J175" s="56"/>
      <c r="K175" s="56"/>
    </row>
    <row r="176" spans="1:11">
      <c r="A176" s="56"/>
      <c r="B176" s="56"/>
      <c r="C176" s="56"/>
      <c r="D176" s="56"/>
      <c r="E176" s="56"/>
      <c r="F176" s="67"/>
      <c r="G176" s="67"/>
      <c r="H176" s="56"/>
      <c r="I176" s="56"/>
      <c r="J176" s="56"/>
      <c r="K176" s="56"/>
    </row>
    <row r="177" spans="1:11">
      <c r="A177" s="56"/>
      <c r="B177" s="56"/>
      <c r="C177" s="56"/>
      <c r="D177" s="56"/>
      <c r="E177" s="56"/>
      <c r="F177" s="67"/>
      <c r="G177" s="67"/>
      <c r="H177" s="56"/>
      <c r="I177" s="56"/>
      <c r="J177" s="56"/>
      <c r="K177" s="56"/>
    </row>
    <row r="178" spans="1:11">
      <c r="A178" s="56"/>
      <c r="B178" s="56"/>
      <c r="C178" s="56"/>
      <c r="D178" s="56"/>
      <c r="E178" s="56"/>
      <c r="F178" s="67"/>
      <c r="G178" s="67"/>
      <c r="H178" s="56"/>
      <c r="I178" s="56"/>
      <c r="J178" s="56"/>
      <c r="K178" s="56"/>
    </row>
    <row r="179" spans="1:11">
      <c r="A179" s="56"/>
      <c r="B179" s="56"/>
      <c r="C179" s="56"/>
      <c r="D179" s="56"/>
      <c r="E179" s="56"/>
      <c r="F179" s="67"/>
      <c r="G179" s="67"/>
      <c r="H179" s="56"/>
      <c r="I179" s="56"/>
      <c r="J179" s="56"/>
      <c r="K179" s="56"/>
    </row>
    <row r="180" spans="1:11">
      <c r="A180" s="56"/>
      <c r="B180" s="56"/>
      <c r="C180" s="56"/>
      <c r="D180" s="56"/>
      <c r="E180" s="56"/>
      <c r="F180" s="67"/>
      <c r="G180" s="67"/>
      <c r="H180" s="56"/>
      <c r="I180" s="56"/>
      <c r="J180" s="56"/>
      <c r="K180" s="56"/>
    </row>
    <row r="181" spans="1:11">
      <c r="A181" s="56"/>
      <c r="B181" s="56"/>
      <c r="C181" s="56"/>
      <c r="D181" s="56"/>
      <c r="E181" s="56"/>
      <c r="F181" s="67"/>
      <c r="G181" s="67"/>
      <c r="H181" s="56"/>
      <c r="I181" s="56"/>
      <c r="J181" s="56"/>
      <c r="K181" s="56"/>
    </row>
    <row r="182" spans="1:11">
      <c r="A182" s="56"/>
      <c r="B182" s="56"/>
      <c r="C182" s="56"/>
      <c r="D182" s="56"/>
      <c r="E182" s="56"/>
      <c r="F182" s="67"/>
      <c r="G182" s="67"/>
      <c r="H182" s="56"/>
      <c r="I182" s="56"/>
      <c r="J182" s="56"/>
      <c r="K182" s="56"/>
    </row>
    <row r="183" spans="1:11">
      <c r="A183" s="56"/>
      <c r="B183" s="56"/>
      <c r="C183" s="56"/>
      <c r="D183" s="56"/>
      <c r="E183" s="56"/>
      <c r="F183" s="67"/>
      <c r="G183" s="67"/>
      <c r="H183" s="56"/>
      <c r="I183" s="56"/>
      <c r="J183" s="56"/>
      <c r="K183" s="56"/>
    </row>
    <row r="184" spans="1:11">
      <c r="A184" s="56"/>
      <c r="B184" s="56"/>
      <c r="C184" s="56"/>
      <c r="D184" s="56"/>
      <c r="E184" s="56"/>
      <c r="F184" s="67"/>
      <c r="G184" s="67"/>
      <c r="H184" s="56"/>
      <c r="I184" s="56"/>
      <c r="J184" s="56"/>
      <c r="K184" s="56"/>
    </row>
    <row r="185" spans="1:11">
      <c r="A185" s="56"/>
      <c r="B185" s="56"/>
      <c r="C185" s="56"/>
      <c r="D185" s="56"/>
      <c r="E185" s="56"/>
      <c r="F185" s="67"/>
      <c r="G185" s="67"/>
      <c r="H185" s="56"/>
      <c r="I185" s="56"/>
      <c r="J185" s="56"/>
      <c r="K185" s="56"/>
    </row>
    <row r="186" spans="1:11">
      <c r="A186" s="56"/>
      <c r="B186" s="56"/>
      <c r="C186" s="56"/>
      <c r="D186" s="56"/>
      <c r="E186" s="56"/>
      <c r="F186" s="67"/>
      <c r="G186" s="67"/>
      <c r="H186" s="56"/>
      <c r="I186" s="56"/>
      <c r="J186" s="56"/>
      <c r="K186" s="56"/>
    </row>
    <row r="187" spans="1:11">
      <c r="A187" s="56"/>
      <c r="B187" s="56"/>
      <c r="C187" s="56"/>
      <c r="D187" s="56"/>
      <c r="E187" s="56"/>
      <c r="F187" s="67"/>
      <c r="G187" s="67"/>
      <c r="H187" s="56"/>
      <c r="I187" s="56"/>
      <c r="J187" s="56"/>
      <c r="K187" s="56"/>
    </row>
    <row r="188" spans="1:11">
      <c r="A188" s="56"/>
      <c r="B188" s="56"/>
      <c r="C188" s="56"/>
      <c r="D188" s="56"/>
      <c r="E188" s="56"/>
      <c r="F188" s="67"/>
      <c r="G188" s="67"/>
      <c r="H188" s="56"/>
      <c r="I188" s="56"/>
      <c r="J188" s="56"/>
      <c r="K188" s="56"/>
    </row>
    <row r="189" spans="1:11">
      <c r="A189" s="56"/>
      <c r="B189" s="56"/>
      <c r="C189" s="56"/>
      <c r="D189" s="56"/>
      <c r="E189" s="56"/>
      <c r="F189" s="67"/>
      <c r="G189" s="67"/>
      <c r="H189" s="56"/>
      <c r="I189" s="56"/>
      <c r="J189" s="56"/>
      <c r="K189" s="56"/>
    </row>
    <row r="190" spans="1:11">
      <c r="A190" s="56"/>
      <c r="B190" s="56"/>
      <c r="C190" s="56"/>
      <c r="D190" s="56"/>
      <c r="E190" s="56"/>
      <c r="F190" s="67"/>
      <c r="G190" s="67"/>
      <c r="H190" s="56"/>
      <c r="I190" s="56"/>
      <c r="J190" s="56"/>
      <c r="K190" s="56"/>
    </row>
    <row r="191" spans="1:11">
      <c r="A191" s="56"/>
      <c r="B191" s="56"/>
      <c r="C191" s="56"/>
      <c r="D191" s="56"/>
      <c r="E191" s="56"/>
      <c r="F191" s="67"/>
      <c r="G191" s="67"/>
      <c r="H191" s="56"/>
      <c r="I191" s="56"/>
      <c r="J191" s="56"/>
      <c r="K191" s="56"/>
    </row>
    <row r="192" spans="1:11">
      <c r="A192" s="56"/>
      <c r="B192" s="56"/>
      <c r="C192" s="56"/>
      <c r="D192" s="56"/>
      <c r="E192" s="56"/>
      <c r="F192" s="67"/>
      <c r="G192" s="67"/>
      <c r="H192" s="56"/>
      <c r="I192" s="56"/>
      <c r="J192" s="56"/>
      <c r="K192" s="56"/>
    </row>
    <row r="193" spans="1:11">
      <c r="A193" s="56"/>
      <c r="B193" s="56"/>
      <c r="C193" s="56"/>
      <c r="D193" s="56"/>
      <c r="E193" s="56"/>
      <c r="F193" s="67"/>
      <c r="G193" s="67"/>
      <c r="H193" s="56"/>
      <c r="I193" s="56"/>
      <c r="J193" s="56"/>
      <c r="K193" s="56"/>
    </row>
    <row r="194" spans="1:11">
      <c r="A194" s="56"/>
      <c r="B194" s="56"/>
      <c r="C194" s="56"/>
      <c r="D194" s="56"/>
      <c r="E194" s="56"/>
      <c r="F194" s="67"/>
      <c r="G194" s="67"/>
      <c r="H194" s="56"/>
      <c r="I194" s="56"/>
      <c r="J194" s="56"/>
      <c r="K194" s="56"/>
    </row>
    <row r="195" spans="1:11">
      <c r="A195" s="56"/>
      <c r="B195" s="56"/>
      <c r="C195" s="56"/>
      <c r="D195" s="56"/>
      <c r="E195" s="56"/>
      <c r="F195" s="67"/>
      <c r="G195" s="67"/>
      <c r="H195" s="56"/>
      <c r="I195" s="56"/>
      <c r="J195" s="56"/>
      <c r="K195" s="56"/>
    </row>
    <row r="196" spans="1:11">
      <c r="A196" s="56"/>
      <c r="B196" s="56"/>
      <c r="C196" s="56"/>
      <c r="D196" s="56"/>
      <c r="E196" s="56"/>
      <c r="F196" s="67"/>
      <c r="G196" s="67"/>
      <c r="H196" s="56"/>
      <c r="I196" s="56"/>
      <c r="J196" s="56"/>
      <c r="K196" s="56"/>
    </row>
    <row r="197" spans="1:11">
      <c r="A197" s="56"/>
      <c r="B197" s="56"/>
      <c r="C197" s="56"/>
      <c r="D197" s="56"/>
      <c r="E197" s="56"/>
      <c r="F197" s="67"/>
      <c r="G197" s="67"/>
      <c r="H197" s="56"/>
      <c r="I197" s="56"/>
      <c r="J197" s="56"/>
      <c r="K197" s="56"/>
    </row>
    <row r="198" spans="1:11">
      <c r="A198" s="56"/>
      <c r="B198" s="56"/>
      <c r="C198" s="56"/>
      <c r="D198" s="56"/>
      <c r="E198" s="56"/>
      <c r="F198" s="67"/>
      <c r="G198" s="67"/>
      <c r="H198" s="56"/>
      <c r="I198" s="56"/>
      <c r="J198" s="56"/>
      <c r="K198" s="56"/>
    </row>
    <row r="199" spans="1:11">
      <c r="A199" s="56"/>
      <c r="B199" s="56"/>
      <c r="C199" s="56"/>
      <c r="D199" s="56"/>
      <c r="E199" s="56"/>
      <c r="F199" s="67"/>
      <c r="G199" s="67"/>
      <c r="H199" s="56"/>
      <c r="I199" s="56"/>
      <c r="J199" s="56"/>
      <c r="K199" s="56"/>
    </row>
    <row r="200" spans="1:11">
      <c r="A200" s="56"/>
      <c r="B200" s="56"/>
      <c r="C200" s="56"/>
      <c r="D200" s="56"/>
      <c r="E200" s="56"/>
      <c r="F200" s="67"/>
      <c r="G200" s="67"/>
      <c r="H200" s="56"/>
      <c r="I200" s="56"/>
      <c r="J200" s="56"/>
      <c r="K200" s="56"/>
    </row>
    <row r="201" spans="1:11">
      <c r="A201" s="56"/>
      <c r="B201" s="56"/>
      <c r="C201" s="56"/>
      <c r="D201" s="56"/>
      <c r="E201" s="56"/>
      <c r="F201" s="67"/>
      <c r="G201" s="67"/>
      <c r="H201" s="56"/>
      <c r="I201" s="56"/>
      <c r="J201" s="56"/>
      <c r="K201" s="56"/>
    </row>
  </sheetData>
  <mergeCells count="8">
    <mergeCell ref="A1:G1"/>
    <mergeCell ref="C3:E3"/>
    <mergeCell ref="A14:B14"/>
    <mergeCell ref="C14:G14"/>
    <mergeCell ref="A3:A4"/>
    <mergeCell ref="B3:B4"/>
    <mergeCell ref="F3:F4"/>
    <mergeCell ref="G3:G4"/>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01"/>
  <sheetViews>
    <sheetView workbookViewId="0">
      <selection activeCell="A1" sqref="A1"/>
    </sheetView>
  </sheetViews>
  <sheetFormatPr defaultColWidth="9" defaultRowHeight="13.8"/>
  <cols>
    <col min="1" max="1" width="12" customWidth="1"/>
    <col min="2" max="2" width="36" customWidth="1"/>
    <col min="3" max="3" width="58" customWidth="1"/>
    <col min="4" max="4" width="50" customWidth="1"/>
    <col min="5" max="19" width="12" customWidth="1"/>
  </cols>
  <sheetData>
    <row r="1" spans="1:19">
      <c r="A1" s="1"/>
      <c r="B1" s="1"/>
      <c r="C1" s="1"/>
      <c r="D1" s="1"/>
      <c r="E1" s="1"/>
      <c r="F1" s="1"/>
      <c r="G1" s="1"/>
      <c r="H1" s="1"/>
      <c r="I1" s="1"/>
      <c r="J1" s="1"/>
      <c r="K1" s="1"/>
      <c r="L1" s="1"/>
      <c r="M1" s="1"/>
      <c r="N1" s="1"/>
      <c r="O1" s="1"/>
      <c r="P1" s="1"/>
      <c r="Q1" s="1"/>
      <c r="R1" s="1"/>
      <c r="S1" s="1"/>
    </row>
    <row r="2" ht="56.25" customHeight="1" spans="1:19">
      <c r="A2" s="2"/>
      <c r="B2" s="2" t="s">
        <v>271</v>
      </c>
      <c r="C2" s="2" t="s">
        <v>214</v>
      </c>
      <c r="D2" s="2" t="s">
        <v>215</v>
      </c>
      <c r="E2" s="3" t="s">
        <v>362</v>
      </c>
      <c r="F2" s="3" t="s">
        <v>363</v>
      </c>
      <c r="G2" s="2" t="s">
        <v>364</v>
      </c>
      <c r="H2" s="2" t="s">
        <v>365</v>
      </c>
      <c r="I2" s="2" t="s">
        <v>366</v>
      </c>
      <c r="J2" s="23" t="s">
        <v>367</v>
      </c>
      <c r="K2" s="23" t="s">
        <v>368</v>
      </c>
      <c r="L2" s="24" t="s">
        <v>369</v>
      </c>
      <c r="M2" s="23" t="s">
        <v>370</v>
      </c>
      <c r="N2" s="1"/>
      <c r="O2" s="25"/>
      <c r="P2" s="24" t="s">
        <v>371</v>
      </c>
      <c r="Q2" s="24" t="s">
        <v>371</v>
      </c>
      <c r="R2" s="24" t="s">
        <v>372</v>
      </c>
      <c r="S2" s="31"/>
    </row>
    <row r="3" ht="12" customHeight="1" spans="1:19">
      <c r="A3" s="4">
        <v>2.2</v>
      </c>
      <c r="B3" s="5" t="s">
        <v>373</v>
      </c>
      <c r="C3" s="6"/>
      <c r="D3" s="6"/>
      <c r="E3" s="7">
        <f>SUM(E4:E5)</f>
        <v>40</v>
      </c>
      <c r="F3" s="8">
        <v>3.5</v>
      </c>
      <c r="G3" s="9"/>
      <c r="H3" s="5"/>
      <c r="I3" s="5" t="s">
        <v>374</v>
      </c>
      <c r="J3" s="26">
        <v>1.225</v>
      </c>
      <c r="K3" s="26">
        <v>1.225</v>
      </c>
      <c r="L3" s="26">
        <f>SUM(L4:L5)</f>
        <v>1.225</v>
      </c>
      <c r="M3" s="26">
        <v>1.225</v>
      </c>
      <c r="N3" s="26"/>
      <c r="O3" s="27"/>
      <c r="P3" s="26"/>
      <c r="Q3" s="26"/>
      <c r="R3" s="26">
        <f>SUM(R4:R5)</f>
        <v>0.875</v>
      </c>
      <c r="S3" s="26"/>
    </row>
    <row r="4" ht="132" customHeight="1" spans="1:19">
      <c r="A4" s="10" t="s">
        <v>375</v>
      </c>
      <c r="B4" s="11" t="s">
        <v>376</v>
      </c>
      <c r="C4" s="15" t="s">
        <v>377</v>
      </c>
      <c r="D4" s="12" t="s">
        <v>378</v>
      </c>
      <c r="E4" s="13">
        <v>15</v>
      </c>
      <c r="F4" s="14">
        <f>E4*F47/100</f>
        <v>0</v>
      </c>
      <c r="G4" s="11" t="s">
        <v>379</v>
      </c>
      <c r="H4" s="10" t="s">
        <v>380</v>
      </c>
      <c r="I4" s="10"/>
      <c r="J4" s="32">
        <v>0.35</v>
      </c>
      <c r="K4" s="32">
        <v>0.35</v>
      </c>
      <c r="L4" s="32">
        <f>IF(COUNT(J4,K4)=0,"",SUM(J4,K4)/COUNT(J4,K4))</f>
        <v>0.35</v>
      </c>
      <c r="M4" s="32"/>
      <c r="N4" s="32"/>
      <c r="O4" s="27"/>
      <c r="P4" s="29">
        <v>0</v>
      </c>
      <c r="Q4" s="29">
        <v>0</v>
      </c>
      <c r="R4" s="29">
        <f>AVERAGE(P4,Q4)</f>
        <v>0</v>
      </c>
      <c r="S4" s="29"/>
    </row>
    <row r="5" ht="105" customHeight="1" spans="1:19">
      <c r="A5" s="10" t="s">
        <v>381</v>
      </c>
      <c r="B5" s="11" t="s">
        <v>278</v>
      </c>
      <c r="C5" s="12" t="s">
        <v>382</v>
      </c>
      <c r="D5" s="12" t="s">
        <v>383</v>
      </c>
      <c r="E5" s="13">
        <v>25</v>
      </c>
      <c r="F5" s="14">
        <f>E5*F47/100</f>
        <v>0</v>
      </c>
      <c r="G5" s="11" t="s">
        <v>379</v>
      </c>
      <c r="H5" s="10" t="s">
        <v>380</v>
      </c>
      <c r="I5" s="10"/>
      <c r="J5" s="32">
        <v>0.875</v>
      </c>
      <c r="K5" s="32">
        <v>0.875</v>
      </c>
      <c r="L5" s="32">
        <f>IF(COUNT(J5,K5)=0,"",SUM(J5,K5)/COUNT(J5,K5))</f>
        <v>0.875</v>
      </c>
      <c r="M5" s="32"/>
      <c r="N5" s="32"/>
      <c r="O5" s="27"/>
      <c r="P5" s="29">
        <v>0.875</v>
      </c>
      <c r="Q5" s="29">
        <v>0.875</v>
      </c>
      <c r="R5" s="29">
        <f>AVERAGE(P5,Q5)</f>
        <v>0.875</v>
      </c>
      <c r="S5" s="29"/>
    </row>
    <row r="6" ht="12" customHeight="1" spans="1:19">
      <c r="A6" s="33">
        <v>3</v>
      </c>
      <c r="B6" s="34" t="s">
        <v>384</v>
      </c>
      <c r="C6" s="35"/>
      <c r="D6" s="35"/>
      <c r="E6" s="36"/>
      <c r="F6" s="37">
        <v>10</v>
      </c>
      <c r="G6" s="38"/>
      <c r="H6" s="34"/>
      <c r="I6" s="43" t="s">
        <v>385</v>
      </c>
      <c r="J6" s="44">
        <v>10</v>
      </c>
      <c r="K6" s="44">
        <v>10</v>
      </c>
      <c r="L6" s="44">
        <f>SUM(L7:L11)</f>
        <v>10</v>
      </c>
      <c r="M6" s="44">
        <v>10</v>
      </c>
      <c r="N6" s="44"/>
      <c r="O6" s="27"/>
      <c r="P6" s="44"/>
      <c r="Q6" s="44"/>
      <c r="R6" s="44">
        <f>SUM(R7:R11)</f>
        <v>10</v>
      </c>
      <c r="S6" s="44"/>
    </row>
    <row r="7" ht="60" customHeight="1" spans="1:19">
      <c r="A7" s="4">
        <v>3.1</v>
      </c>
      <c r="B7" s="10" t="s">
        <v>386</v>
      </c>
      <c r="C7" s="6" t="s">
        <v>387</v>
      </c>
      <c r="D7" s="6" t="s">
        <v>388</v>
      </c>
      <c r="E7" s="7"/>
      <c r="F7" s="8">
        <v>3</v>
      </c>
      <c r="G7" s="9" t="s">
        <v>379</v>
      </c>
      <c r="H7" s="5" t="s">
        <v>380</v>
      </c>
      <c r="I7" s="5" t="s">
        <v>389</v>
      </c>
      <c r="J7" s="45">
        <v>3</v>
      </c>
      <c r="K7" s="45">
        <v>3</v>
      </c>
      <c r="L7" s="45">
        <f>IF(COUNT(J7,K7)=0,"",SUM(J7,K7)/COUNT(J7,K7))</f>
        <v>3</v>
      </c>
      <c r="M7" s="45"/>
      <c r="N7" s="45"/>
      <c r="O7" s="27"/>
      <c r="P7" s="26">
        <v>3</v>
      </c>
      <c r="Q7" s="26">
        <v>3</v>
      </c>
      <c r="R7" s="26">
        <f>AVERAGE(P7,Q7)</f>
        <v>3</v>
      </c>
      <c r="S7" s="26"/>
    </row>
    <row r="8" ht="96" customHeight="1" spans="1:19">
      <c r="A8" s="4">
        <v>3.2</v>
      </c>
      <c r="B8" s="39" t="s">
        <v>324</v>
      </c>
      <c r="C8" s="6" t="s">
        <v>390</v>
      </c>
      <c r="D8" s="6" t="s">
        <v>391</v>
      </c>
      <c r="E8" s="7"/>
      <c r="F8" s="8">
        <v>3</v>
      </c>
      <c r="G8" s="9" t="s">
        <v>379</v>
      </c>
      <c r="H8" s="5" t="s">
        <v>380</v>
      </c>
      <c r="I8" s="5" t="s">
        <v>392</v>
      </c>
      <c r="J8" s="45">
        <v>3</v>
      </c>
      <c r="K8" s="45">
        <v>3</v>
      </c>
      <c r="L8" s="45">
        <f>IF(COUNT(J8,K8)=0,"",SUM(J8,K8)/COUNT(J8,K8))</f>
        <v>3</v>
      </c>
      <c r="M8" s="45"/>
      <c r="N8" s="45"/>
      <c r="O8" s="27"/>
      <c r="P8" s="26">
        <v>3</v>
      </c>
      <c r="Q8" s="26">
        <v>3</v>
      </c>
      <c r="R8" s="26">
        <f>AVERAGE(P8,Q8)</f>
        <v>3</v>
      </c>
      <c r="S8" s="26"/>
    </row>
    <row r="9" ht="60" customHeight="1" spans="1:19">
      <c r="A9" s="4">
        <v>3.3</v>
      </c>
      <c r="B9" s="10" t="s">
        <v>393</v>
      </c>
      <c r="C9" s="6" t="s">
        <v>394</v>
      </c>
      <c r="D9" s="6" t="s">
        <v>395</v>
      </c>
      <c r="E9" s="7"/>
      <c r="F9" s="8">
        <v>2</v>
      </c>
      <c r="G9" s="9" t="s">
        <v>379</v>
      </c>
      <c r="H9" s="5" t="s">
        <v>380</v>
      </c>
      <c r="I9" s="5" t="s">
        <v>392</v>
      </c>
      <c r="J9" s="45">
        <v>2</v>
      </c>
      <c r="K9" s="45">
        <v>2</v>
      </c>
      <c r="L9" s="45">
        <f>IF(COUNT(J9,K9)=0,"",SUM(J9,K9)/COUNT(J9,K9))</f>
        <v>2</v>
      </c>
      <c r="M9" s="45"/>
      <c r="N9" s="45"/>
      <c r="O9" s="27"/>
      <c r="P9" s="26">
        <v>2</v>
      </c>
      <c r="Q9" s="26">
        <v>2</v>
      </c>
      <c r="R9" s="26">
        <f>AVERAGE(P9,Q9)</f>
        <v>2</v>
      </c>
      <c r="S9" s="26"/>
    </row>
    <row r="10" ht="60" customHeight="1" spans="1:19">
      <c r="A10" s="4">
        <v>3.4</v>
      </c>
      <c r="B10" s="10" t="s">
        <v>396</v>
      </c>
      <c r="C10" s="6" t="s">
        <v>397</v>
      </c>
      <c r="D10" s="6" t="s">
        <v>398</v>
      </c>
      <c r="E10" s="7"/>
      <c r="F10" s="8">
        <v>1</v>
      </c>
      <c r="G10" s="9" t="s">
        <v>379</v>
      </c>
      <c r="H10" s="5" t="s">
        <v>380</v>
      </c>
      <c r="I10" s="5" t="s">
        <v>392</v>
      </c>
      <c r="J10" s="45">
        <v>1</v>
      </c>
      <c r="K10" s="45">
        <v>1</v>
      </c>
      <c r="L10" s="45">
        <f>IF(COUNT(J10,K10)=0,"",SUM(J10,K10)/COUNT(J10,K10))</f>
        <v>1</v>
      </c>
      <c r="M10" s="45"/>
      <c r="N10" s="45"/>
      <c r="O10" s="27"/>
      <c r="P10" s="26">
        <v>1</v>
      </c>
      <c r="Q10" s="26">
        <v>1</v>
      </c>
      <c r="R10" s="26">
        <f>AVERAGE(P10,Q10)</f>
        <v>1</v>
      </c>
      <c r="S10" s="26"/>
    </row>
    <row r="11" ht="60" customHeight="1" spans="1:19">
      <c r="A11" s="4">
        <v>3.5</v>
      </c>
      <c r="B11" s="10" t="s">
        <v>399</v>
      </c>
      <c r="C11" s="6" t="s">
        <v>400</v>
      </c>
      <c r="D11" s="6" t="s">
        <v>401</v>
      </c>
      <c r="E11" s="7"/>
      <c r="F11" s="8">
        <v>1</v>
      </c>
      <c r="G11" s="9" t="s">
        <v>379</v>
      </c>
      <c r="H11" s="5" t="s">
        <v>380</v>
      </c>
      <c r="I11" s="5" t="s">
        <v>392</v>
      </c>
      <c r="J11" s="45">
        <v>1</v>
      </c>
      <c r="K11" s="45">
        <v>1</v>
      </c>
      <c r="L11" s="45">
        <f>IF(COUNT(J11,K11)=0,"",SUM(J11,K11)/COUNT(J11,K11))</f>
        <v>1</v>
      </c>
      <c r="M11" s="45"/>
      <c r="N11" s="45"/>
      <c r="O11" s="27"/>
      <c r="P11" s="26">
        <v>1</v>
      </c>
      <c r="Q11" s="26">
        <v>1</v>
      </c>
      <c r="R11" s="26">
        <f>AVERAGE(P11,Q11)</f>
        <v>1</v>
      </c>
      <c r="S11" s="26"/>
    </row>
    <row r="12" ht="12" customHeight="1" spans="1:19">
      <c r="A12" s="33">
        <v>4</v>
      </c>
      <c r="B12" s="34" t="s">
        <v>402</v>
      </c>
      <c r="C12" s="35"/>
      <c r="D12" s="35"/>
      <c r="E12" s="36"/>
      <c r="F12" s="37">
        <v>8</v>
      </c>
      <c r="G12" s="38"/>
      <c r="H12" s="34"/>
      <c r="I12" s="43"/>
      <c r="J12" s="44">
        <v>0</v>
      </c>
      <c r="K12" s="44">
        <v>0</v>
      </c>
      <c r="L12" s="44">
        <f>SUM(L13,L19)</f>
        <v>5.2</v>
      </c>
      <c r="M12" s="44">
        <v>0</v>
      </c>
      <c r="N12" s="44"/>
      <c r="O12" s="27"/>
      <c r="P12" s="44"/>
      <c r="Q12" s="44"/>
      <c r="R12" s="44">
        <f>SUM(R13,R19)</f>
        <v>6</v>
      </c>
      <c r="S12" s="44"/>
    </row>
    <row r="13" ht="12" customHeight="1" spans="1:19">
      <c r="A13" s="4">
        <v>4.1</v>
      </c>
      <c r="B13" s="5" t="s">
        <v>403</v>
      </c>
      <c r="C13" s="6"/>
      <c r="D13" s="6"/>
      <c r="E13" s="7">
        <v>100</v>
      </c>
      <c r="F13" s="8">
        <v>4</v>
      </c>
      <c r="G13" s="9"/>
      <c r="H13" s="5"/>
      <c r="I13" s="5" t="s">
        <v>404</v>
      </c>
      <c r="J13" s="26">
        <v>0</v>
      </c>
      <c r="K13" s="26">
        <v>0</v>
      </c>
      <c r="L13" s="26">
        <f>SUM(L14:L18)</f>
        <v>3.6</v>
      </c>
      <c r="M13" s="26">
        <v>0</v>
      </c>
      <c r="N13" s="26"/>
      <c r="O13" s="27"/>
      <c r="P13" s="26"/>
      <c r="Q13" s="26"/>
      <c r="R13" s="26">
        <f>SUM(R14:R18)</f>
        <v>4</v>
      </c>
      <c r="S13" s="26"/>
    </row>
    <row r="14" ht="48" customHeight="1" spans="1:19">
      <c r="A14" s="14" t="s">
        <v>405</v>
      </c>
      <c r="B14" s="40" t="s">
        <v>406</v>
      </c>
      <c r="C14" s="12" t="s">
        <v>407</v>
      </c>
      <c r="D14" s="41" t="s">
        <v>408</v>
      </c>
      <c r="E14" s="20">
        <v>30</v>
      </c>
      <c r="F14" s="21">
        <f>E14*F74/100</f>
        <v>0</v>
      </c>
      <c r="G14" s="22" t="s">
        <v>379</v>
      </c>
      <c r="H14" s="10" t="s">
        <v>409</v>
      </c>
      <c r="I14" s="10"/>
      <c r="J14" s="46">
        <v>1.2</v>
      </c>
      <c r="K14" s="46">
        <v>1</v>
      </c>
      <c r="L14" s="46">
        <f>IF(COUNT(J14,K14)=0,"",SUM(J14,K14)/COUNT(J14,K14))</f>
        <v>1.1</v>
      </c>
      <c r="M14" s="46"/>
      <c r="N14" s="46"/>
      <c r="O14" s="27"/>
      <c r="P14" s="47">
        <v>1.2</v>
      </c>
      <c r="Q14" s="47">
        <v>1.2</v>
      </c>
      <c r="R14" s="47">
        <f>AVERAGE(P14,Q14)</f>
        <v>1.2</v>
      </c>
      <c r="S14" s="47" t="s">
        <v>410</v>
      </c>
    </row>
    <row r="15" ht="48" customHeight="1" spans="1:19">
      <c r="A15" s="14" t="s">
        <v>411</v>
      </c>
      <c r="B15" s="11" t="s">
        <v>412</v>
      </c>
      <c r="C15" s="12" t="s">
        <v>413</v>
      </c>
      <c r="D15" s="12" t="s">
        <v>414</v>
      </c>
      <c r="E15" s="20">
        <v>30</v>
      </c>
      <c r="F15" s="14">
        <f>E15*F74/100</f>
        <v>0</v>
      </c>
      <c r="G15" s="22" t="s">
        <v>379</v>
      </c>
      <c r="H15" s="10" t="s">
        <v>409</v>
      </c>
      <c r="I15" s="10"/>
      <c r="J15" s="46">
        <v>1.2</v>
      </c>
      <c r="K15" s="46">
        <v>1</v>
      </c>
      <c r="L15" s="46">
        <f>IF(COUNT(J15,K15)=0,"",SUM(J15,K15)/COUNT(J15,K15))</f>
        <v>1.1</v>
      </c>
      <c r="M15" s="46"/>
      <c r="N15" s="46"/>
      <c r="O15" s="27"/>
      <c r="P15" s="47">
        <v>1.2</v>
      </c>
      <c r="Q15" s="47">
        <v>1.2</v>
      </c>
      <c r="R15" s="47">
        <f>AVERAGE(P15,Q15)</f>
        <v>1.2</v>
      </c>
      <c r="S15" s="47" t="s">
        <v>410</v>
      </c>
    </row>
    <row r="16" ht="48" customHeight="1" spans="1:19">
      <c r="A16" s="14" t="s">
        <v>415</v>
      </c>
      <c r="B16" s="11" t="s">
        <v>416</v>
      </c>
      <c r="C16" s="12" t="s">
        <v>417</v>
      </c>
      <c r="D16" s="12" t="s">
        <v>418</v>
      </c>
      <c r="E16" s="20">
        <v>20</v>
      </c>
      <c r="F16" s="14">
        <f>E16*F74/100</f>
        <v>0</v>
      </c>
      <c r="G16" s="22" t="s">
        <v>379</v>
      </c>
      <c r="H16" s="10" t="s">
        <v>409</v>
      </c>
      <c r="I16" s="10"/>
      <c r="J16" s="46">
        <v>0.8</v>
      </c>
      <c r="K16" s="46">
        <v>0.4</v>
      </c>
      <c r="L16" s="46">
        <f>IF(COUNT(J16,K16)=0,"",SUM(J16,K16)/COUNT(J16,K16))</f>
        <v>0.6</v>
      </c>
      <c r="M16" s="46"/>
      <c r="N16" s="46"/>
      <c r="O16" s="27"/>
      <c r="P16" s="47">
        <v>0.8</v>
      </c>
      <c r="Q16" s="47">
        <v>0.8</v>
      </c>
      <c r="R16" s="47">
        <f>AVERAGE(P16,Q16)</f>
        <v>0.8</v>
      </c>
      <c r="S16" s="47" t="s">
        <v>410</v>
      </c>
    </row>
    <row r="17" ht="48" customHeight="1" spans="1:19">
      <c r="A17" s="14" t="s">
        <v>419</v>
      </c>
      <c r="B17" s="11" t="s">
        <v>420</v>
      </c>
      <c r="C17" s="12" t="s">
        <v>421</v>
      </c>
      <c r="D17" s="12" t="s">
        <v>422</v>
      </c>
      <c r="E17" s="20">
        <v>10</v>
      </c>
      <c r="F17" s="21">
        <f>E17*F74/100</f>
        <v>0</v>
      </c>
      <c r="G17" s="22" t="s">
        <v>379</v>
      </c>
      <c r="H17" s="10" t="s">
        <v>409</v>
      </c>
      <c r="I17" s="10"/>
      <c r="J17" s="46">
        <v>0.4</v>
      </c>
      <c r="K17" s="46">
        <v>0.4</v>
      </c>
      <c r="L17" s="46">
        <f>IF(COUNT(J17,K17)=0,"",SUM(J17,K17)/COUNT(J17,K17))</f>
        <v>0.4</v>
      </c>
      <c r="M17" s="46"/>
      <c r="N17" s="46"/>
      <c r="O17" s="27"/>
      <c r="P17" s="47">
        <v>0.4</v>
      </c>
      <c r="Q17" s="47">
        <v>0.4</v>
      </c>
      <c r="R17" s="47">
        <f>AVERAGE(P17,Q17)</f>
        <v>0.4</v>
      </c>
      <c r="S17" s="47" t="s">
        <v>410</v>
      </c>
    </row>
    <row r="18" ht="48" customHeight="1" spans="1:19">
      <c r="A18" s="14" t="s">
        <v>423</v>
      </c>
      <c r="B18" s="11" t="s">
        <v>424</v>
      </c>
      <c r="C18" s="12" t="s">
        <v>425</v>
      </c>
      <c r="D18" s="12" t="s">
        <v>426</v>
      </c>
      <c r="E18" s="20">
        <v>10</v>
      </c>
      <c r="F18" s="21">
        <f>E18*F74/100</f>
        <v>0</v>
      </c>
      <c r="G18" s="22" t="s">
        <v>379</v>
      </c>
      <c r="H18" s="10" t="s">
        <v>409</v>
      </c>
      <c r="I18" s="10"/>
      <c r="J18" s="46">
        <v>0.4</v>
      </c>
      <c r="K18" s="46">
        <v>0.4</v>
      </c>
      <c r="L18" s="46">
        <f>IF(COUNT(J18,K18)=0,"",SUM(J18,K18)/COUNT(J18,K18))</f>
        <v>0.4</v>
      </c>
      <c r="M18" s="46"/>
      <c r="N18" s="46"/>
      <c r="O18" s="27"/>
      <c r="P18" s="47">
        <v>0.4</v>
      </c>
      <c r="Q18" s="47">
        <v>0.4</v>
      </c>
      <c r="R18" s="47">
        <f>AVERAGE(P18,Q18)</f>
        <v>0.4</v>
      </c>
      <c r="S18" s="47" t="s">
        <v>410</v>
      </c>
    </row>
    <row r="19" ht="12" customHeight="1" spans="1:19">
      <c r="A19" s="4">
        <v>4.2</v>
      </c>
      <c r="B19" s="5" t="s">
        <v>427</v>
      </c>
      <c r="C19" s="6"/>
      <c r="D19" s="6"/>
      <c r="E19" s="7">
        <v>100</v>
      </c>
      <c r="F19" s="8">
        <v>4</v>
      </c>
      <c r="G19" s="9"/>
      <c r="H19" s="5"/>
      <c r="I19" s="5" t="s">
        <v>404</v>
      </c>
      <c r="J19" s="26">
        <v>0</v>
      </c>
      <c r="K19" s="26">
        <v>0</v>
      </c>
      <c r="L19" s="26">
        <f>SUM(L20:L22)</f>
        <v>1.6</v>
      </c>
      <c r="M19" s="26">
        <v>0</v>
      </c>
      <c r="N19" s="26"/>
      <c r="O19" s="27"/>
      <c r="P19" s="26"/>
      <c r="Q19" s="26"/>
      <c r="R19" s="26">
        <f>SUM(R20:R22)</f>
        <v>2</v>
      </c>
      <c r="S19" s="26"/>
    </row>
    <row r="20" ht="51.75" customHeight="1" spans="1:19">
      <c r="A20" s="10" t="s">
        <v>428</v>
      </c>
      <c r="B20" s="42" t="s">
        <v>429</v>
      </c>
      <c r="C20" s="12" t="s">
        <v>430</v>
      </c>
      <c r="D20" s="12" t="s">
        <v>431</v>
      </c>
      <c r="E20" s="20">
        <v>20</v>
      </c>
      <c r="F20" s="14">
        <f>E20*F80/100</f>
        <v>0</v>
      </c>
      <c r="G20" s="22" t="s">
        <v>379</v>
      </c>
      <c r="H20" s="10" t="s">
        <v>409</v>
      </c>
      <c r="I20" s="10"/>
      <c r="J20" s="46">
        <v>0.8</v>
      </c>
      <c r="K20" s="46">
        <v>0.4</v>
      </c>
      <c r="L20" s="46">
        <f>IF(COUNT(J20,K20)=0,"",SUM(J20,K20)/COUNT(J20,K20))</f>
        <v>0.6</v>
      </c>
      <c r="M20" s="46"/>
      <c r="N20" s="46"/>
      <c r="O20" s="27"/>
      <c r="P20" s="47">
        <v>0.8</v>
      </c>
      <c r="Q20" s="47">
        <v>0.8</v>
      </c>
      <c r="R20" s="47">
        <f>AVERAGE(P20,Q20)</f>
        <v>0.8</v>
      </c>
      <c r="S20" s="47" t="s">
        <v>410</v>
      </c>
    </row>
    <row r="21" ht="51.75" customHeight="1" spans="1:19">
      <c r="A21" s="10" t="s">
        <v>432</v>
      </c>
      <c r="B21" s="11" t="s">
        <v>433</v>
      </c>
      <c r="C21" s="12" t="s">
        <v>434</v>
      </c>
      <c r="D21" s="12" t="s">
        <v>435</v>
      </c>
      <c r="E21" s="20">
        <v>15</v>
      </c>
      <c r="F21" s="14">
        <f>E21*F80/100</f>
        <v>0</v>
      </c>
      <c r="G21" s="22" t="s">
        <v>379</v>
      </c>
      <c r="H21" s="10" t="s">
        <v>409</v>
      </c>
      <c r="I21" s="10"/>
      <c r="J21" s="46">
        <v>0.6</v>
      </c>
      <c r="K21" s="46">
        <v>0.4</v>
      </c>
      <c r="L21" s="46">
        <f>IF(COUNT(J21,K21)=0,"",SUM(J21,K21)/COUNT(J21,K21))</f>
        <v>0.5</v>
      </c>
      <c r="M21" s="46"/>
      <c r="N21" s="46"/>
      <c r="O21" s="27"/>
      <c r="P21" s="47">
        <v>0.6</v>
      </c>
      <c r="Q21" s="47">
        <v>0.6</v>
      </c>
      <c r="R21" s="47">
        <f>AVERAGE(P21,Q21)</f>
        <v>0.6</v>
      </c>
      <c r="S21" s="47" t="s">
        <v>410</v>
      </c>
    </row>
    <row r="22" ht="51.75" customHeight="1" spans="1:19">
      <c r="A22" s="10" t="s">
        <v>436</v>
      </c>
      <c r="B22" s="11" t="s">
        <v>437</v>
      </c>
      <c r="C22" s="12" t="s">
        <v>438</v>
      </c>
      <c r="D22" s="12" t="s">
        <v>435</v>
      </c>
      <c r="E22" s="20">
        <v>15</v>
      </c>
      <c r="F22" s="14">
        <f>E22*F80/100</f>
        <v>0</v>
      </c>
      <c r="G22" s="22" t="s">
        <v>379</v>
      </c>
      <c r="H22" s="10" t="s">
        <v>409</v>
      </c>
      <c r="I22" s="10"/>
      <c r="J22" s="46">
        <v>0.6</v>
      </c>
      <c r="K22" s="46">
        <v>0.4</v>
      </c>
      <c r="L22" s="46">
        <f>IF(COUNT(J22,K22)=0,"",SUM(J22,K22)/COUNT(J22,K22))</f>
        <v>0.5</v>
      </c>
      <c r="M22" s="46"/>
      <c r="N22" s="46"/>
      <c r="O22" s="27"/>
      <c r="P22" s="47">
        <v>0.6</v>
      </c>
      <c r="Q22" s="47">
        <v>0.6</v>
      </c>
      <c r="R22" s="47">
        <f>AVERAGE(P22,Q22)</f>
        <v>0.6</v>
      </c>
      <c r="S22" s="47" t="s">
        <v>410</v>
      </c>
    </row>
    <row r="23" spans="1:19">
      <c r="A23" s="1"/>
      <c r="B23" s="1"/>
      <c r="C23" s="1"/>
      <c r="D23" s="1"/>
      <c r="E23" s="1"/>
      <c r="F23" s="1"/>
      <c r="G23" s="1"/>
      <c r="H23" s="1"/>
      <c r="I23" s="1"/>
      <c r="J23" s="1"/>
      <c r="K23" s="1"/>
      <c r="L23" s="1"/>
      <c r="M23" s="1"/>
      <c r="N23" s="1"/>
      <c r="O23" s="1"/>
      <c r="P23" s="1"/>
      <c r="Q23" s="1"/>
      <c r="R23" s="1"/>
      <c r="S23" s="1"/>
    </row>
    <row r="24" spans="1:19">
      <c r="A24" s="1"/>
      <c r="B24" s="1"/>
      <c r="C24" s="1"/>
      <c r="D24" s="1"/>
      <c r="E24" s="1"/>
      <c r="F24" s="1"/>
      <c r="G24" s="1"/>
      <c r="H24" s="1"/>
      <c r="I24" s="1"/>
      <c r="J24" s="1"/>
      <c r="K24" s="1"/>
      <c r="L24" s="1"/>
      <c r="M24" s="1"/>
      <c r="N24" s="1"/>
      <c r="O24" s="1"/>
      <c r="P24" s="1"/>
      <c r="Q24" s="1"/>
      <c r="R24" s="1"/>
      <c r="S24" s="1"/>
    </row>
    <row r="25" spans="1:19">
      <c r="A25" s="1"/>
      <c r="B25" s="1"/>
      <c r="C25" s="1"/>
      <c r="D25" s="1"/>
      <c r="E25" s="1"/>
      <c r="F25" s="1"/>
      <c r="G25" s="1"/>
      <c r="H25" s="1"/>
      <c r="I25" s="1"/>
      <c r="J25" s="1"/>
      <c r="K25" s="1"/>
      <c r="L25" s="1"/>
      <c r="M25" s="1"/>
      <c r="N25" s="1"/>
      <c r="O25" s="1"/>
      <c r="P25" s="1"/>
      <c r="Q25" s="1"/>
      <c r="R25" s="1"/>
      <c r="S25" s="1"/>
    </row>
    <row r="26" spans="1:19">
      <c r="A26" s="1"/>
      <c r="B26" s="1"/>
      <c r="C26" s="1"/>
      <c r="D26" s="1"/>
      <c r="E26" s="1"/>
      <c r="F26" s="1"/>
      <c r="G26" s="1"/>
      <c r="H26" s="1"/>
      <c r="I26" s="1"/>
      <c r="J26" s="1"/>
      <c r="K26" s="1"/>
      <c r="L26" s="1"/>
      <c r="M26" s="1"/>
      <c r="N26" s="1"/>
      <c r="O26" s="1"/>
      <c r="P26" s="1"/>
      <c r="Q26" s="1"/>
      <c r="R26" s="1"/>
      <c r="S26" s="1"/>
    </row>
    <row r="27" spans="1:19">
      <c r="A27" s="1"/>
      <c r="B27" s="1"/>
      <c r="C27" s="1"/>
      <c r="D27" s="1"/>
      <c r="E27" s="1"/>
      <c r="F27" s="1"/>
      <c r="G27" s="1"/>
      <c r="H27" s="1"/>
      <c r="I27" s="1"/>
      <c r="J27" s="1"/>
      <c r="K27" s="1"/>
      <c r="L27" s="1"/>
      <c r="M27" s="1"/>
      <c r="N27" s="1"/>
      <c r="O27" s="1"/>
      <c r="P27" s="1"/>
      <c r="Q27" s="1"/>
      <c r="R27" s="1"/>
      <c r="S27" s="1"/>
    </row>
    <row r="28" spans="1:19">
      <c r="A28" s="1"/>
      <c r="B28" s="1"/>
      <c r="C28" s="1"/>
      <c r="D28" s="1"/>
      <c r="E28" s="1"/>
      <c r="F28" s="1"/>
      <c r="G28" s="1"/>
      <c r="H28" s="1"/>
      <c r="I28" s="1"/>
      <c r="J28" s="1"/>
      <c r="K28" s="1"/>
      <c r="L28" s="1"/>
      <c r="M28" s="1"/>
      <c r="N28" s="1"/>
      <c r="O28" s="1"/>
      <c r="P28" s="1"/>
      <c r="Q28" s="1"/>
      <c r="R28" s="1"/>
      <c r="S28" s="1"/>
    </row>
    <row r="29" spans="1:19">
      <c r="A29" s="1"/>
      <c r="B29" s="1"/>
      <c r="C29" s="1"/>
      <c r="D29" s="1"/>
      <c r="E29" s="1"/>
      <c r="F29" s="1"/>
      <c r="G29" s="1"/>
      <c r="H29" s="1"/>
      <c r="I29" s="1"/>
      <c r="J29" s="1"/>
      <c r="K29" s="1"/>
      <c r="L29" s="1"/>
      <c r="M29" s="1"/>
      <c r="N29" s="1"/>
      <c r="O29" s="1"/>
      <c r="P29" s="1"/>
      <c r="Q29" s="1"/>
      <c r="R29" s="1"/>
      <c r="S29" s="1"/>
    </row>
    <row r="30" spans="1:19">
      <c r="A30" s="1"/>
      <c r="B30" s="1"/>
      <c r="C30" s="1"/>
      <c r="D30" s="1"/>
      <c r="E30" s="1"/>
      <c r="F30" s="1"/>
      <c r="G30" s="1"/>
      <c r="H30" s="1"/>
      <c r="I30" s="1"/>
      <c r="J30" s="1"/>
      <c r="K30" s="1"/>
      <c r="L30" s="1"/>
      <c r="M30" s="1"/>
      <c r="N30" s="1"/>
      <c r="O30" s="1"/>
      <c r="P30" s="1"/>
      <c r="Q30" s="1"/>
      <c r="R30" s="1"/>
      <c r="S30" s="1"/>
    </row>
    <row r="31" spans="1:19">
      <c r="A31" s="1"/>
      <c r="B31" s="1"/>
      <c r="C31" s="1"/>
      <c r="D31" s="1"/>
      <c r="E31" s="1"/>
      <c r="F31" s="1"/>
      <c r="G31" s="1"/>
      <c r="H31" s="1"/>
      <c r="I31" s="1"/>
      <c r="J31" s="1"/>
      <c r="K31" s="1"/>
      <c r="L31" s="1"/>
      <c r="M31" s="1"/>
      <c r="N31" s="1"/>
      <c r="O31" s="1"/>
      <c r="P31" s="1"/>
      <c r="Q31" s="1"/>
      <c r="R31" s="1"/>
      <c r="S31" s="1"/>
    </row>
    <row r="32" spans="1:19">
      <c r="A32" s="1"/>
      <c r="B32" s="1"/>
      <c r="C32" s="1"/>
      <c r="D32" s="1"/>
      <c r="E32" s="1"/>
      <c r="F32" s="1"/>
      <c r="G32" s="1"/>
      <c r="H32" s="1"/>
      <c r="I32" s="1"/>
      <c r="J32" s="1"/>
      <c r="K32" s="1"/>
      <c r="L32" s="1"/>
      <c r="M32" s="1"/>
      <c r="N32" s="1"/>
      <c r="O32" s="1"/>
      <c r="P32" s="1"/>
      <c r="Q32" s="1"/>
      <c r="R32" s="1"/>
      <c r="S32" s="1"/>
    </row>
    <row r="33" spans="1:19">
      <c r="A33" s="1"/>
      <c r="B33" s="1"/>
      <c r="C33" s="1"/>
      <c r="D33" s="1"/>
      <c r="E33" s="1"/>
      <c r="F33" s="1"/>
      <c r="G33" s="1"/>
      <c r="H33" s="1"/>
      <c r="I33" s="1"/>
      <c r="J33" s="1"/>
      <c r="K33" s="1"/>
      <c r="L33" s="1"/>
      <c r="M33" s="1"/>
      <c r="N33" s="1"/>
      <c r="O33" s="1"/>
      <c r="P33" s="1"/>
      <c r="Q33" s="1"/>
      <c r="R33" s="1"/>
      <c r="S33" s="1"/>
    </row>
    <row r="34" spans="1:19">
      <c r="A34" s="1"/>
      <c r="B34" s="1"/>
      <c r="C34" s="1"/>
      <c r="D34" s="1"/>
      <c r="E34" s="1"/>
      <c r="F34" s="1"/>
      <c r="G34" s="1"/>
      <c r="H34" s="1"/>
      <c r="I34" s="1"/>
      <c r="J34" s="1"/>
      <c r="K34" s="1"/>
      <c r="L34" s="1"/>
      <c r="M34" s="1"/>
      <c r="N34" s="1"/>
      <c r="O34" s="1"/>
      <c r="P34" s="1"/>
      <c r="Q34" s="1"/>
      <c r="R34" s="1"/>
      <c r="S34" s="1"/>
    </row>
    <row r="35" spans="1:19">
      <c r="A35" s="1"/>
      <c r="B35" s="1"/>
      <c r="C35" s="1"/>
      <c r="D35" s="1"/>
      <c r="E35" s="1"/>
      <c r="F35" s="1"/>
      <c r="G35" s="1"/>
      <c r="H35" s="1"/>
      <c r="I35" s="1"/>
      <c r="J35" s="1"/>
      <c r="K35" s="1"/>
      <c r="L35" s="1"/>
      <c r="M35" s="1"/>
      <c r="N35" s="1"/>
      <c r="O35" s="1"/>
      <c r="P35" s="1"/>
      <c r="Q35" s="1"/>
      <c r="R35" s="1"/>
      <c r="S35" s="1"/>
    </row>
    <row r="36" spans="1:19">
      <c r="A36" s="1"/>
      <c r="B36" s="1"/>
      <c r="C36" s="1"/>
      <c r="D36" s="1"/>
      <c r="E36" s="1"/>
      <c r="F36" s="1"/>
      <c r="G36" s="1"/>
      <c r="H36" s="1"/>
      <c r="I36" s="1"/>
      <c r="J36" s="1"/>
      <c r="K36" s="1"/>
      <c r="L36" s="1"/>
      <c r="M36" s="1"/>
      <c r="N36" s="1"/>
      <c r="O36" s="1"/>
      <c r="P36" s="1"/>
      <c r="Q36" s="1"/>
      <c r="R36" s="1"/>
      <c r="S36" s="1"/>
    </row>
    <row r="37" spans="1:19">
      <c r="A37" s="1"/>
      <c r="B37" s="1"/>
      <c r="C37" s="1"/>
      <c r="D37" s="1"/>
      <c r="E37" s="1"/>
      <c r="F37" s="1"/>
      <c r="G37" s="1"/>
      <c r="H37" s="1"/>
      <c r="I37" s="1"/>
      <c r="J37" s="1"/>
      <c r="K37" s="1"/>
      <c r="L37" s="1"/>
      <c r="M37" s="1"/>
      <c r="N37" s="1"/>
      <c r="O37" s="1"/>
      <c r="P37" s="1"/>
      <c r="Q37" s="1"/>
      <c r="R37" s="1"/>
      <c r="S37" s="1"/>
    </row>
    <row r="38" spans="1:19">
      <c r="A38" s="1"/>
      <c r="B38" s="1"/>
      <c r="C38" s="1"/>
      <c r="D38" s="1"/>
      <c r="E38" s="1"/>
      <c r="F38" s="1"/>
      <c r="G38" s="1"/>
      <c r="H38" s="1"/>
      <c r="I38" s="1"/>
      <c r="J38" s="1"/>
      <c r="K38" s="1"/>
      <c r="L38" s="1"/>
      <c r="M38" s="1"/>
      <c r="N38" s="1"/>
      <c r="O38" s="1"/>
      <c r="P38" s="1"/>
      <c r="Q38" s="1"/>
      <c r="R38" s="1"/>
      <c r="S38" s="1"/>
    </row>
    <row r="39" spans="1:19">
      <c r="A39" s="1"/>
      <c r="B39" s="1"/>
      <c r="C39" s="1"/>
      <c r="D39" s="1"/>
      <c r="E39" s="1"/>
      <c r="F39" s="1"/>
      <c r="G39" s="1"/>
      <c r="H39" s="1"/>
      <c r="I39" s="1"/>
      <c r="J39" s="1"/>
      <c r="K39" s="1"/>
      <c r="L39" s="1"/>
      <c r="M39" s="1"/>
      <c r="N39" s="1"/>
      <c r="O39" s="1"/>
      <c r="P39" s="1"/>
      <c r="Q39" s="1"/>
      <c r="R39" s="1"/>
      <c r="S39" s="1"/>
    </row>
    <row r="40" spans="1:19">
      <c r="A40" s="1"/>
      <c r="B40" s="1"/>
      <c r="C40" s="1"/>
      <c r="D40" s="1"/>
      <c r="E40" s="1"/>
      <c r="F40" s="1"/>
      <c r="G40" s="1"/>
      <c r="H40" s="1"/>
      <c r="I40" s="1"/>
      <c r="J40" s="1"/>
      <c r="K40" s="1"/>
      <c r="L40" s="1"/>
      <c r="M40" s="1"/>
      <c r="N40" s="1"/>
      <c r="O40" s="1"/>
      <c r="P40" s="1"/>
      <c r="Q40" s="1"/>
      <c r="R40" s="1"/>
      <c r="S40" s="1"/>
    </row>
    <row r="41" spans="1:19">
      <c r="A41" s="1"/>
      <c r="B41" s="1"/>
      <c r="C41" s="1"/>
      <c r="D41" s="1"/>
      <c r="E41" s="1"/>
      <c r="F41" s="1"/>
      <c r="G41" s="1"/>
      <c r="H41" s="1"/>
      <c r="I41" s="1"/>
      <c r="J41" s="1"/>
      <c r="K41" s="1"/>
      <c r="L41" s="1"/>
      <c r="M41" s="1"/>
      <c r="N41" s="1"/>
      <c r="O41" s="1"/>
      <c r="P41" s="1"/>
      <c r="Q41" s="1"/>
      <c r="R41" s="1"/>
      <c r="S41" s="1"/>
    </row>
    <row r="42" spans="1:19">
      <c r="A42" s="1"/>
      <c r="B42" s="1"/>
      <c r="C42" s="1"/>
      <c r="D42" s="1"/>
      <c r="E42" s="1"/>
      <c r="F42" s="1"/>
      <c r="G42" s="1"/>
      <c r="H42" s="1"/>
      <c r="I42" s="1"/>
      <c r="J42" s="1"/>
      <c r="K42" s="1"/>
      <c r="L42" s="1"/>
      <c r="M42" s="1"/>
      <c r="N42" s="1"/>
      <c r="O42" s="1"/>
      <c r="P42" s="1"/>
      <c r="Q42" s="1"/>
      <c r="R42" s="1"/>
      <c r="S42" s="1"/>
    </row>
    <row r="43" spans="1:19">
      <c r="A43" s="1"/>
      <c r="B43" s="1"/>
      <c r="C43" s="1"/>
      <c r="D43" s="1"/>
      <c r="E43" s="1"/>
      <c r="F43" s="1"/>
      <c r="G43" s="1"/>
      <c r="H43" s="1"/>
      <c r="I43" s="1"/>
      <c r="J43" s="1"/>
      <c r="K43" s="1"/>
      <c r="L43" s="1"/>
      <c r="M43" s="1"/>
      <c r="N43" s="1"/>
      <c r="O43" s="1"/>
      <c r="P43" s="1"/>
      <c r="Q43" s="1"/>
      <c r="R43" s="1"/>
      <c r="S43" s="1"/>
    </row>
    <row r="44" spans="1:19">
      <c r="A44" s="1"/>
      <c r="B44" s="1"/>
      <c r="C44" s="1"/>
      <c r="D44" s="1"/>
      <c r="E44" s="1"/>
      <c r="F44" s="1"/>
      <c r="G44" s="1"/>
      <c r="H44" s="1"/>
      <c r="I44" s="1"/>
      <c r="J44" s="1"/>
      <c r="K44" s="1"/>
      <c r="L44" s="1"/>
      <c r="M44" s="1"/>
      <c r="N44" s="1"/>
      <c r="O44" s="1"/>
      <c r="P44" s="1"/>
      <c r="Q44" s="1"/>
      <c r="R44" s="1"/>
      <c r="S44" s="1"/>
    </row>
    <row r="45" spans="1:19">
      <c r="A45" s="1"/>
      <c r="B45" s="1"/>
      <c r="C45" s="1"/>
      <c r="D45" s="1"/>
      <c r="E45" s="1"/>
      <c r="F45" s="1"/>
      <c r="G45" s="1"/>
      <c r="H45" s="1"/>
      <c r="I45" s="1"/>
      <c r="J45" s="1"/>
      <c r="K45" s="1"/>
      <c r="L45" s="1"/>
      <c r="M45" s="1"/>
      <c r="N45" s="1"/>
      <c r="O45" s="1"/>
      <c r="P45" s="1"/>
      <c r="Q45" s="1"/>
      <c r="R45" s="1"/>
      <c r="S45" s="1"/>
    </row>
    <row r="46" spans="1:19">
      <c r="A46" s="1"/>
      <c r="B46" s="1"/>
      <c r="C46" s="1"/>
      <c r="D46" s="1"/>
      <c r="E46" s="1"/>
      <c r="F46" s="1"/>
      <c r="G46" s="1"/>
      <c r="H46" s="1"/>
      <c r="I46" s="1"/>
      <c r="J46" s="1"/>
      <c r="K46" s="1"/>
      <c r="L46" s="1"/>
      <c r="M46" s="1"/>
      <c r="N46" s="1"/>
      <c r="O46" s="1"/>
      <c r="P46" s="1"/>
      <c r="Q46" s="1"/>
      <c r="R46" s="1"/>
      <c r="S46" s="1"/>
    </row>
    <row r="47" spans="1:19">
      <c r="A47" s="1"/>
      <c r="B47" s="1"/>
      <c r="C47" s="1"/>
      <c r="D47" s="1"/>
      <c r="E47" s="1"/>
      <c r="F47" s="1"/>
      <c r="G47" s="1"/>
      <c r="H47" s="1"/>
      <c r="I47" s="1"/>
      <c r="J47" s="1"/>
      <c r="K47" s="1"/>
      <c r="L47" s="1"/>
      <c r="M47" s="1"/>
      <c r="N47" s="1"/>
      <c r="O47" s="1"/>
      <c r="P47" s="1"/>
      <c r="Q47" s="1"/>
      <c r="R47" s="1"/>
      <c r="S47" s="1"/>
    </row>
    <row r="48" spans="1:19">
      <c r="A48" s="1"/>
      <c r="B48" s="1"/>
      <c r="C48" s="1"/>
      <c r="D48" s="1"/>
      <c r="E48" s="1"/>
      <c r="F48" s="1"/>
      <c r="G48" s="1"/>
      <c r="H48" s="1"/>
      <c r="I48" s="1"/>
      <c r="J48" s="1"/>
      <c r="K48" s="1"/>
      <c r="L48" s="1"/>
      <c r="M48" s="1"/>
      <c r="N48" s="1"/>
      <c r="O48" s="1"/>
      <c r="P48" s="1"/>
      <c r="Q48" s="1"/>
      <c r="R48" s="1"/>
      <c r="S48" s="1"/>
    </row>
    <row r="49" spans="1:19">
      <c r="A49" s="1"/>
      <c r="B49" s="1"/>
      <c r="C49" s="1"/>
      <c r="D49" s="1"/>
      <c r="E49" s="1"/>
      <c r="F49" s="1"/>
      <c r="G49" s="1"/>
      <c r="H49" s="1"/>
      <c r="I49" s="1"/>
      <c r="J49" s="1"/>
      <c r="K49" s="1"/>
      <c r="L49" s="1"/>
      <c r="M49" s="1"/>
      <c r="N49" s="1"/>
      <c r="O49" s="1"/>
      <c r="P49" s="1"/>
      <c r="Q49" s="1"/>
      <c r="R49" s="1"/>
      <c r="S49" s="1"/>
    </row>
    <row r="50" spans="1:19">
      <c r="A50" s="1"/>
      <c r="B50" s="1"/>
      <c r="C50" s="1"/>
      <c r="D50" s="1"/>
      <c r="E50" s="1"/>
      <c r="F50" s="1"/>
      <c r="G50" s="1"/>
      <c r="H50" s="1"/>
      <c r="I50" s="1"/>
      <c r="J50" s="1"/>
      <c r="K50" s="1"/>
      <c r="L50" s="1"/>
      <c r="M50" s="1"/>
      <c r="N50" s="1"/>
      <c r="O50" s="1"/>
      <c r="P50" s="1"/>
      <c r="Q50" s="1"/>
      <c r="R50" s="1"/>
      <c r="S50" s="1"/>
    </row>
    <row r="51" spans="1:19">
      <c r="A51" s="1"/>
      <c r="B51" s="1"/>
      <c r="C51" s="1"/>
      <c r="D51" s="1"/>
      <c r="E51" s="1"/>
      <c r="F51" s="1"/>
      <c r="G51" s="1"/>
      <c r="H51" s="1"/>
      <c r="I51" s="1"/>
      <c r="J51" s="1"/>
      <c r="K51" s="1"/>
      <c r="L51" s="1"/>
      <c r="M51" s="1"/>
      <c r="N51" s="1"/>
      <c r="O51" s="1"/>
      <c r="P51" s="1"/>
      <c r="Q51" s="1"/>
      <c r="R51" s="1"/>
      <c r="S51" s="1"/>
    </row>
    <row r="52" spans="1:19">
      <c r="A52" s="1"/>
      <c r="B52" s="1"/>
      <c r="C52" s="1"/>
      <c r="D52" s="1"/>
      <c r="E52" s="1"/>
      <c r="F52" s="1"/>
      <c r="G52" s="1"/>
      <c r="H52" s="1"/>
      <c r="I52" s="1"/>
      <c r="J52" s="1"/>
      <c r="K52" s="1"/>
      <c r="L52" s="1"/>
      <c r="M52" s="1"/>
      <c r="N52" s="1"/>
      <c r="O52" s="1"/>
      <c r="P52" s="1"/>
      <c r="Q52" s="1"/>
      <c r="R52" s="1"/>
      <c r="S52" s="1"/>
    </row>
    <row r="53" spans="1:19">
      <c r="A53" s="1"/>
      <c r="B53" s="1"/>
      <c r="C53" s="1"/>
      <c r="D53" s="1"/>
      <c r="E53" s="1"/>
      <c r="F53" s="1"/>
      <c r="G53" s="1"/>
      <c r="H53" s="1"/>
      <c r="I53" s="1"/>
      <c r="J53" s="1"/>
      <c r="K53" s="1"/>
      <c r="L53" s="1"/>
      <c r="M53" s="1"/>
      <c r="N53" s="1"/>
      <c r="O53" s="1"/>
      <c r="P53" s="1"/>
      <c r="Q53" s="1"/>
      <c r="R53" s="1"/>
      <c r="S53" s="1"/>
    </row>
    <row r="54" spans="1:19">
      <c r="A54" s="1"/>
      <c r="B54" s="1"/>
      <c r="C54" s="1"/>
      <c r="D54" s="1"/>
      <c r="E54" s="1"/>
      <c r="F54" s="1"/>
      <c r="G54" s="1"/>
      <c r="H54" s="1"/>
      <c r="I54" s="1"/>
      <c r="J54" s="1"/>
      <c r="K54" s="1"/>
      <c r="L54" s="1"/>
      <c r="M54" s="1"/>
      <c r="N54" s="1"/>
      <c r="O54" s="1"/>
      <c r="P54" s="1"/>
      <c r="Q54" s="1"/>
      <c r="R54" s="1"/>
      <c r="S54" s="1"/>
    </row>
    <row r="55" spans="1:19">
      <c r="A55" s="1"/>
      <c r="B55" s="1"/>
      <c r="C55" s="1"/>
      <c r="D55" s="1"/>
      <c r="E55" s="1"/>
      <c r="F55" s="1"/>
      <c r="G55" s="1"/>
      <c r="H55" s="1"/>
      <c r="I55" s="1"/>
      <c r="J55" s="1"/>
      <c r="K55" s="1"/>
      <c r="L55" s="1"/>
      <c r="M55" s="1"/>
      <c r="N55" s="1"/>
      <c r="O55" s="1"/>
      <c r="P55" s="1"/>
      <c r="Q55" s="1"/>
      <c r="R55" s="1"/>
      <c r="S55" s="1"/>
    </row>
    <row r="56" spans="1:19">
      <c r="A56" s="1"/>
      <c r="B56" s="1"/>
      <c r="C56" s="1"/>
      <c r="D56" s="1"/>
      <c r="E56" s="1"/>
      <c r="F56" s="1"/>
      <c r="G56" s="1"/>
      <c r="H56" s="1"/>
      <c r="I56" s="1"/>
      <c r="J56" s="1"/>
      <c r="K56" s="1"/>
      <c r="L56" s="1"/>
      <c r="M56" s="1"/>
      <c r="N56" s="1"/>
      <c r="O56" s="1"/>
      <c r="P56" s="1"/>
      <c r="Q56" s="1"/>
      <c r="R56" s="1"/>
      <c r="S56" s="1"/>
    </row>
    <row r="57" spans="1:19">
      <c r="A57" s="1"/>
      <c r="B57" s="1"/>
      <c r="C57" s="1"/>
      <c r="D57" s="1"/>
      <c r="E57" s="1"/>
      <c r="F57" s="1"/>
      <c r="G57" s="1"/>
      <c r="H57" s="1"/>
      <c r="I57" s="1"/>
      <c r="J57" s="1"/>
      <c r="K57" s="1"/>
      <c r="L57" s="1"/>
      <c r="M57" s="1"/>
      <c r="N57" s="1"/>
      <c r="O57" s="1"/>
      <c r="P57" s="1"/>
      <c r="Q57" s="1"/>
      <c r="R57" s="1"/>
      <c r="S57" s="1"/>
    </row>
    <row r="58" spans="1:19">
      <c r="A58" s="1"/>
      <c r="B58" s="1"/>
      <c r="C58" s="1"/>
      <c r="D58" s="1"/>
      <c r="E58" s="1"/>
      <c r="F58" s="1"/>
      <c r="G58" s="1"/>
      <c r="H58" s="1"/>
      <c r="I58" s="1"/>
      <c r="J58" s="1"/>
      <c r="K58" s="1"/>
      <c r="L58" s="1"/>
      <c r="M58" s="1"/>
      <c r="N58" s="1"/>
      <c r="O58" s="1"/>
      <c r="P58" s="1"/>
      <c r="Q58" s="1"/>
      <c r="R58" s="1"/>
      <c r="S58" s="1"/>
    </row>
    <row r="59" spans="1:19">
      <c r="A59" s="1"/>
      <c r="B59" s="1"/>
      <c r="C59" s="1"/>
      <c r="D59" s="1"/>
      <c r="E59" s="1"/>
      <c r="F59" s="1"/>
      <c r="G59" s="1"/>
      <c r="H59" s="1"/>
      <c r="I59" s="1"/>
      <c r="J59" s="1"/>
      <c r="K59" s="1"/>
      <c r="L59" s="1"/>
      <c r="M59" s="1"/>
      <c r="N59" s="1"/>
      <c r="O59" s="1"/>
      <c r="P59" s="1"/>
      <c r="Q59" s="1"/>
      <c r="R59" s="1"/>
      <c r="S59" s="1"/>
    </row>
    <row r="60" spans="1:19">
      <c r="A60" s="1"/>
      <c r="B60" s="1"/>
      <c r="C60" s="1"/>
      <c r="D60" s="1"/>
      <c r="E60" s="1"/>
      <c r="F60" s="1"/>
      <c r="G60" s="1"/>
      <c r="H60" s="1"/>
      <c r="I60" s="1"/>
      <c r="J60" s="1"/>
      <c r="K60" s="1"/>
      <c r="L60" s="1"/>
      <c r="M60" s="1"/>
      <c r="N60" s="1"/>
      <c r="O60" s="1"/>
      <c r="P60" s="1"/>
      <c r="Q60" s="1"/>
      <c r="R60" s="1"/>
      <c r="S60" s="1"/>
    </row>
    <row r="61" spans="1:19">
      <c r="A61" s="1"/>
      <c r="B61" s="1"/>
      <c r="C61" s="1"/>
      <c r="D61" s="1"/>
      <c r="E61" s="1"/>
      <c r="F61" s="1"/>
      <c r="G61" s="1"/>
      <c r="H61" s="1"/>
      <c r="I61" s="1"/>
      <c r="J61" s="1"/>
      <c r="K61" s="1"/>
      <c r="L61" s="1"/>
      <c r="M61" s="1"/>
      <c r="N61" s="1"/>
      <c r="O61" s="1"/>
      <c r="P61" s="1"/>
      <c r="Q61" s="1"/>
      <c r="R61" s="1"/>
      <c r="S61" s="1"/>
    </row>
    <row r="62" spans="1:19">
      <c r="A62" s="1"/>
      <c r="B62" s="1"/>
      <c r="C62" s="1"/>
      <c r="D62" s="1"/>
      <c r="E62" s="1"/>
      <c r="F62" s="1"/>
      <c r="G62" s="1"/>
      <c r="H62" s="1"/>
      <c r="I62" s="1"/>
      <c r="J62" s="1"/>
      <c r="K62" s="1"/>
      <c r="L62" s="1"/>
      <c r="M62" s="1"/>
      <c r="N62" s="1"/>
      <c r="O62" s="1"/>
      <c r="P62" s="1"/>
      <c r="Q62" s="1"/>
      <c r="R62" s="1"/>
      <c r="S62" s="1"/>
    </row>
    <row r="63" spans="1:19">
      <c r="A63" s="1"/>
      <c r="B63" s="1"/>
      <c r="C63" s="1"/>
      <c r="D63" s="1"/>
      <c r="E63" s="1"/>
      <c r="F63" s="1"/>
      <c r="G63" s="1"/>
      <c r="H63" s="1"/>
      <c r="I63" s="1"/>
      <c r="J63" s="1"/>
      <c r="K63" s="1"/>
      <c r="L63" s="1"/>
      <c r="M63" s="1"/>
      <c r="N63" s="1"/>
      <c r="O63" s="1"/>
      <c r="P63" s="1"/>
      <c r="Q63" s="1"/>
      <c r="R63" s="1"/>
      <c r="S63" s="1"/>
    </row>
    <row r="64" spans="1:19">
      <c r="A64" s="1"/>
      <c r="B64" s="1"/>
      <c r="C64" s="1"/>
      <c r="D64" s="1"/>
      <c r="E64" s="1"/>
      <c r="F64" s="1"/>
      <c r="G64" s="1"/>
      <c r="H64" s="1"/>
      <c r="I64" s="1"/>
      <c r="J64" s="1"/>
      <c r="K64" s="1"/>
      <c r="L64" s="1"/>
      <c r="M64" s="1"/>
      <c r="N64" s="1"/>
      <c r="O64" s="1"/>
      <c r="P64" s="1"/>
      <c r="Q64" s="1"/>
      <c r="R64" s="1"/>
      <c r="S64" s="1"/>
    </row>
    <row r="65" spans="1:19">
      <c r="A65" s="1"/>
      <c r="B65" s="1"/>
      <c r="C65" s="1"/>
      <c r="D65" s="1"/>
      <c r="E65" s="1"/>
      <c r="F65" s="1"/>
      <c r="G65" s="1"/>
      <c r="H65" s="1"/>
      <c r="I65" s="1"/>
      <c r="J65" s="1"/>
      <c r="K65" s="1"/>
      <c r="L65" s="1"/>
      <c r="M65" s="1"/>
      <c r="N65" s="1"/>
      <c r="O65" s="1"/>
      <c r="P65" s="1"/>
      <c r="Q65" s="1"/>
      <c r="R65" s="1"/>
      <c r="S65" s="1"/>
    </row>
    <row r="66" spans="1:19">
      <c r="A66" s="1"/>
      <c r="B66" s="1"/>
      <c r="C66" s="1"/>
      <c r="D66" s="1"/>
      <c r="E66" s="1"/>
      <c r="F66" s="1"/>
      <c r="G66" s="1"/>
      <c r="H66" s="1"/>
      <c r="I66" s="1"/>
      <c r="J66" s="1"/>
      <c r="K66" s="1"/>
      <c r="L66" s="1"/>
      <c r="M66" s="1"/>
      <c r="N66" s="1"/>
      <c r="O66" s="1"/>
      <c r="P66" s="1"/>
      <c r="Q66" s="1"/>
      <c r="R66" s="1"/>
      <c r="S66" s="1"/>
    </row>
    <row r="67" spans="1:19">
      <c r="A67" s="1"/>
      <c r="B67" s="1"/>
      <c r="C67" s="1"/>
      <c r="D67" s="1"/>
      <c r="E67" s="1"/>
      <c r="F67" s="1"/>
      <c r="G67" s="1"/>
      <c r="H67" s="1"/>
      <c r="I67" s="1"/>
      <c r="J67" s="1"/>
      <c r="K67" s="1"/>
      <c r="L67" s="1"/>
      <c r="M67" s="1"/>
      <c r="N67" s="1"/>
      <c r="O67" s="1"/>
      <c r="P67" s="1"/>
      <c r="Q67" s="1"/>
      <c r="R67" s="1"/>
      <c r="S67" s="1"/>
    </row>
    <row r="68" spans="1:19">
      <c r="A68" s="1"/>
      <c r="B68" s="1"/>
      <c r="C68" s="1"/>
      <c r="D68" s="1"/>
      <c r="E68" s="1"/>
      <c r="F68" s="1"/>
      <c r="G68" s="1"/>
      <c r="H68" s="1"/>
      <c r="I68" s="1"/>
      <c r="J68" s="1"/>
      <c r="K68" s="1"/>
      <c r="L68" s="1"/>
      <c r="M68" s="1"/>
      <c r="N68" s="1"/>
      <c r="O68" s="1"/>
      <c r="P68" s="1"/>
      <c r="Q68" s="1"/>
      <c r="R68" s="1"/>
      <c r="S68" s="1"/>
    </row>
    <row r="69" spans="1:19">
      <c r="A69" s="1"/>
      <c r="B69" s="1"/>
      <c r="C69" s="1"/>
      <c r="D69" s="1"/>
      <c r="E69" s="1"/>
      <c r="F69" s="1"/>
      <c r="G69" s="1"/>
      <c r="H69" s="1"/>
      <c r="I69" s="1"/>
      <c r="J69" s="1"/>
      <c r="K69" s="1"/>
      <c r="L69" s="1"/>
      <c r="M69" s="1"/>
      <c r="N69" s="1"/>
      <c r="O69" s="1"/>
      <c r="P69" s="1"/>
      <c r="Q69" s="1"/>
      <c r="R69" s="1"/>
      <c r="S69" s="1"/>
    </row>
    <row r="70" spans="1:19">
      <c r="A70" s="1"/>
      <c r="B70" s="1"/>
      <c r="C70" s="1"/>
      <c r="D70" s="1"/>
      <c r="E70" s="1"/>
      <c r="F70" s="1"/>
      <c r="G70" s="1"/>
      <c r="H70" s="1"/>
      <c r="I70" s="1"/>
      <c r="J70" s="1"/>
      <c r="K70" s="1"/>
      <c r="L70" s="1"/>
      <c r="M70" s="1"/>
      <c r="N70" s="1"/>
      <c r="O70" s="1"/>
      <c r="P70" s="1"/>
      <c r="Q70" s="1"/>
      <c r="R70" s="1"/>
      <c r="S70" s="1"/>
    </row>
    <row r="71" spans="1:19">
      <c r="A71" s="1"/>
      <c r="B71" s="1"/>
      <c r="C71" s="1"/>
      <c r="D71" s="1"/>
      <c r="E71" s="1"/>
      <c r="F71" s="1"/>
      <c r="G71" s="1"/>
      <c r="H71" s="1"/>
      <c r="I71" s="1"/>
      <c r="J71" s="1"/>
      <c r="K71" s="1"/>
      <c r="L71" s="1"/>
      <c r="M71" s="1"/>
      <c r="N71" s="1"/>
      <c r="O71" s="1"/>
      <c r="P71" s="1"/>
      <c r="Q71" s="1"/>
      <c r="R71" s="1"/>
      <c r="S71" s="1"/>
    </row>
    <row r="72" spans="1:19">
      <c r="A72" s="1"/>
      <c r="B72" s="1"/>
      <c r="C72" s="1"/>
      <c r="D72" s="1"/>
      <c r="E72" s="1"/>
      <c r="F72" s="1"/>
      <c r="G72" s="1"/>
      <c r="H72" s="1"/>
      <c r="I72" s="1"/>
      <c r="J72" s="1"/>
      <c r="K72" s="1"/>
      <c r="L72" s="1"/>
      <c r="M72" s="1"/>
      <c r="N72" s="1"/>
      <c r="O72" s="1"/>
      <c r="P72" s="1"/>
      <c r="Q72" s="1"/>
      <c r="R72" s="1"/>
      <c r="S72" s="1"/>
    </row>
    <row r="73" spans="1:19">
      <c r="A73" s="1"/>
      <c r="B73" s="1"/>
      <c r="C73" s="1"/>
      <c r="D73" s="1"/>
      <c r="E73" s="1"/>
      <c r="F73" s="1"/>
      <c r="G73" s="1"/>
      <c r="H73" s="1"/>
      <c r="I73" s="1"/>
      <c r="J73" s="1"/>
      <c r="K73" s="1"/>
      <c r="L73" s="1"/>
      <c r="M73" s="1"/>
      <c r="N73" s="1"/>
      <c r="O73" s="1"/>
      <c r="P73" s="1"/>
      <c r="Q73" s="1"/>
      <c r="R73" s="1"/>
      <c r="S73" s="1"/>
    </row>
    <row r="74" spans="1:19">
      <c r="A74" s="1"/>
      <c r="B74" s="1"/>
      <c r="C74" s="1"/>
      <c r="D74" s="1"/>
      <c r="E74" s="1"/>
      <c r="F74" s="1"/>
      <c r="G74" s="1"/>
      <c r="H74" s="1"/>
      <c r="I74" s="1"/>
      <c r="J74" s="1"/>
      <c r="K74" s="1"/>
      <c r="L74" s="1"/>
      <c r="M74" s="1"/>
      <c r="N74" s="1"/>
      <c r="O74" s="1"/>
      <c r="P74" s="1"/>
      <c r="Q74" s="1"/>
      <c r="R74" s="1"/>
      <c r="S74" s="1"/>
    </row>
    <row r="75" spans="1:19">
      <c r="A75" s="1"/>
      <c r="B75" s="1"/>
      <c r="C75" s="1"/>
      <c r="D75" s="1"/>
      <c r="E75" s="1"/>
      <c r="F75" s="1"/>
      <c r="G75" s="1"/>
      <c r="H75" s="1"/>
      <c r="I75" s="1"/>
      <c r="J75" s="1"/>
      <c r="K75" s="1"/>
      <c r="L75" s="1"/>
      <c r="M75" s="1"/>
      <c r="N75" s="1"/>
      <c r="O75" s="1"/>
      <c r="P75" s="1"/>
      <c r="Q75" s="1"/>
      <c r="R75" s="1"/>
      <c r="S75" s="1"/>
    </row>
    <row r="76" spans="1:19">
      <c r="A76" s="1"/>
      <c r="B76" s="1"/>
      <c r="C76" s="1"/>
      <c r="D76" s="1"/>
      <c r="E76" s="1"/>
      <c r="F76" s="1"/>
      <c r="G76" s="1"/>
      <c r="H76" s="1"/>
      <c r="I76" s="1"/>
      <c r="J76" s="1"/>
      <c r="K76" s="1"/>
      <c r="L76" s="1"/>
      <c r="M76" s="1"/>
      <c r="N76" s="1"/>
      <c r="O76" s="1"/>
      <c r="P76" s="1"/>
      <c r="Q76" s="1"/>
      <c r="R76" s="1"/>
      <c r="S76" s="1"/>
    </row>
    <row r="77" spans="1:19">
      <c r="A77" s="1"/>
      <c r="B77" s="1"/>
      <c r="C77" s="1"/>
      <c r="D77" s="1"/>
      <c r="E77" s="1"/>
      <c r="F77" s="1"/>
      <c r="G77" s="1"/>
      <c r="H77" s="1"/>
      <c r="I77" s="1"/>
      <c r="J77" s="1"/>
      <c r="K77" s="1"/>
      <c r="L77" s="1"/>
      <c r="M77" s="1"/>
      <c r="N77" s="1"/>
      <c r="O77" s="1"/>
      <c r="P77" s="1"/>
      <c r="Q77" s="1"/>
      <c r="R77" s="1"/>
      <c r="S77" s="1"/>
    </row>
    <row r="78" spans="1:19">
      <c r="A78" s="1"/>
      <c r="B78" s="1"/>
      <c r="C78" s="1"/>
      <c r="D78" s="1"/>
      <c r="E78" s="1"/>
      <c r="F78" s="1"/>
      <c r="G78" s="1"/>
      <c r="H78" s="1"/>
      <c r="I78" s="1"/>
      <c r="J78" s="1"/>
      <c r="K78" s="1"/>
      <c r="L78" s="1"/>
      <c r="M78" s="1"/>
      <c r="N78" s="1"/>
      <c r="O78" s="1"/>
      <c r="P78" s="1"/>
      <c r="Q78" s="1"/>
      <c r="R78" s="1"/>
      <c r="S78" s="1"/>
    </row>
    <row r="79" spans="1:19">
      <c r="A79" s="1"/>
      <c r="B79" s="1"/>
      <c r="C79" s="1"/>
      <c r="D79" s="1"/>
      <c r="E79" s="1"/>
      <c r="F79" s="1"/>
      <c r="G79" s="1"/>
      <c r="H79" s="1"/>
      <c r="I79" s="1"/>
      <c r="J79" s="1"/>
      <c r="K79" s="1"/>
      <c r="L79" s="1"/>
      <c r="M79" s="1"/>
      <c r="N79" s="1"/>
      <c r="O79" s="1"/>
      <c r="P79" s="1"/>
      <c r="Q79" s="1"/>
      <c r="R79" s="1"/>
      <c r="S79" s="1"/>
    </row>
    <row r="80" spans="1:19">
      <c r="A80" s="1"/>
      <c r="B80" s="1"/>
      <c r="C80" s="1"/>
      <c r="D80" s="1"/>
      <c r="E80" s="1"/>
      <c r="F80" s="1"/>
      <c r="G80" s="1"/>
      <c r="H80" s="1"/>
      <c r="I80" s="1"/>
      <c r="J80" s="1"/>
      <c r="K80" s="1"/>
      <c r="L80" s="1"/>
      <c r="M80" s="1"/>
      <c r="N80" s="1"/>
      <c r="O80" s="1"/>
      <c r="P80" s="1"/>
      <c r="Q80" s="1"/>
      <c r="R80" s="1"/>
      <c r="S80" s="1"/>
    </row>
    <row r="81" spans="1:19">
      <c r="A81" s="1"/>
      <c r="B81" s="1"/>
      <c r="C81" s="1"/>
      <c r="D81" s="1"/>
      <c r="E81" s="1"/>
      <c r="F81" s="1"/>
      <c r="G81" s="1"/>
      <c r="H81" s="1"/>
      <c r="I81" s="1"/>
      <c r="J81" s="1"/>
      <c r="K81" s="1"/>
      <c r="L81" s="1"/>
      <c r="M81" s="1"/>
      <c r="N81" s="1"/>
      <c r="O81" s="1"/>
      <c r="P81" s="1"/>
      <c r="Q81" s="1"/>
      <c r="R81" s="1"/>
      <c r="S81" s="1"/>
    </row>
    <row r="82" spans="1:19">
      <c r="A82" s="1"/>
      <c r="B82" s="1"/>
      <c r="C82" s="1"/>
      <c r="D82" s="1"/>
      <c r="E82" s="1"/>
      <c r="F82" s="1"/>
      <c r="G82" s="1"/>
      <c r="H82" s="1"/>
      <c r="I82" s="1"/>
      <c r="J82" s="1"/>
      <c r="K82" s="1"/>
      <c r="L82" s="1"/>
      <c r="M82" s="1"/>
      <c r="N82" s="1"/>
      <c r="O82" s="1"/>
      <c r="P82" s="1"/>
      <c r="Q82" s="1"/>
      <c r="R82" s="1"/>
      <c r="S82" s="1"/>
    </row>
    <row r="83" spans="1:19">
      <c r="A83" s="1"/>
      <c r="B83" s="1"/>
      <c r="C83" s="1"/>
      <c r="D83" s="1"/>
      <c r="E83" s="1"/>
      <c r="F83" s="1"/>
      <c r="G83" s="1"/>
      <c r="H83" s="1"/>
      <c r="I83" s="1"/>
      <c r="J83" s="1"/>
      <c r="K83" s="1"/>
      <c r="L83" s="1"/>
      <c r="M83" s="1"/>
      <c r="N83" s="1"/>
      <c r="O83" s="1"/>
      <c r="P83" s="1"/>
      <c r="Q83" s="1"/>
      <c r="R83" s="1"/>
      <c r="S83" s="1"/>
    </row>
    <row r="84" spans="1:19">
      <c r="A84" s="1"/>
      <c r="B84" s="1"/>
      <c r="C84" s="1"/>
      <c r="D84" s="1"/>
      <c r="E84" s="1"/>
      <c r="F84" s="1"/>
      <c r="G84" s="1"/>
      <c r="H84" s="1"/>
      <c r="I84" s="1"/>
      <c r="J84" s="1"/>
      <c r="K84" s="1"/>
      <c r="L84" s="1"/>
      <c r="M84" s="1"/>
      <c r="N84" s="1"/>
      <c r="O84" s="1"/>
      <c r="P84" s="1"/>
      <c r="Q84" s="1"/>
      <c r="R84" s="1"/>
      <c r="S84" s="1"/>
    </row>
    <row r="85" spans="1:19">
      <c r="A85" s="1"/>
      <c r="B85" s="1"/>
      <c r="C85" s="1"/>
      <c r="D85" s="1"/>
      <c r="E85" s="1"/>
      <c r="F85" s="1"/>
      <c r="G85" s="1"/>
      <c r="H85" s="1"/>
      <c r="I85" s="1"/>
      <c r="J85" s="1"/>
      <c r="K85" s="1"/>
      <c r="L85" s="1"/>
      <c r="M85" s="1"/>
      <c r="N85" s="1"/>
      <c r="O85" s="1"/>
      <c r="P85" s="1"/>
      <c r="Q85" s="1"/>
      <c r="R85" s="1"/>
      <c r="S85" s="1"/>
    </row>
    <row r="86" spans="1:19">
      <c r="A86" s="1"/>
      <c r="B86" s="1"/>
      <c r="C86" s="1"/>
      <c r="D86" s="1"/>
      <c r="E86" s="1"/>
      <c r="F86" s="1"/>
      <c r="G86" s="1"/>
      <c r="H86" s="1"/>
      <c r="I86" s="1"/>
      <c r="J86" s="1"/>
      <c r="K86" s="1"/>
      <c r="L86" s="1"/>
      <c r="M86" s="1"/>
      <c r="N86" s="1"/>
      <c r="O86" s="1"/>
      <c r="P86" s="1"/>
      <c r="Q86" s="1"/>
      <c r="R86" s="1"/>
      <c r="S86" s="1"/>
    </row>
    <row r="87" spans="1:19">
      <c r="A87" s="1"/>
      <c r="B87" s="1"/>
      <c r="C87" s="1"/>
      <c r="D87" s="1"/>
      <c r="E87" s="1"/>
      <c r="F87" s="1"/>
      <c r="G87" s="1"/>
      <c r="H87" s="1"/>
      <c r="I87" s="1"/>
      <c r="J87" s="1"/>
      <c r="K87" s="1"/>
      <c r="L87" s="1"/>
      <c r="M87" s="1"/>
      <c r="N87" s="1"/>
      <c r="O87" s="1"/>
      <c r="P87" s="1"/>
      <c r="Q87" s="1"/>
      <c r="R87" s="1"/>
      <c r="S87" s="1"/>
    </row>
    <row r="88" spans="1:19">
      <c r="A88" s="1"/>
      <c r="B88" s="1"/>
      <c r="C88" s="1"/>
      <c r="D88" s="1"/>
      <c r="E88" s="1"/>
      <c r="F88" s="1"/>
      <c r="G88" s="1"/>
      <c r="H88" s="1"/>
      <c r="I88" s="1"/>
      <c r="J88" s="1"/>
      <c r="K88" s="1"/>
      <c r="L88" s="1"/>
      <c r="M88" s="1"/>
      <c r="N88" s="1"/>
      <c r="O88" s="1"/>
      <c r="P88" s="1"/>
      <c r="Q88" s="1"/>
      <c r="R88" s="1"/>
      <c r="S88" s="1"/>
    </row>
    <row r="89" spans="1:19">
      <c r="A89" s="1"/>
      <c r="B89" s="1"/>
      <c r="C89" s="1"/>
      <c r="D89" s="1"/>
      <c r="E89" s="1"/>
      <c r="F89" s="1"/>
      <c r="G89" s="1"/>
      <c r="H89" s="1"/>
      <c r="I89" s="1"/>
      <c r="J89" s="1"/>
      <c r="K89" s="1"/>
      <c r="L89" s="1"/>
      <c r="M89" s="1"/>
      <c r="N89" s="1"/>
      <c r="O89" s="1"/>
      <c r="P89" s="1"/>
      <c r="Q89" s="1"/>
      <c r="R89" s="1"/>
      <c r="S89" s="1"/>
    </row>
    <row r="90" spans="1:19">
      <c r="A90" s="1"/>
      <c r="B90" s="1"/>
      <c r="C90" s="1"/>
      <c r="D90" s="1"/>
      <c r="E90" s="1"/>
      <c r="F90" s="1"/>
      <c r="G90" s="1"/>
      <c r="H90" s="1"/>
      <c r="I90" s="1"/>
      <c r="J90" s="1"/>
      <c r="K90" s="1"/>
      <c r="L90" s="1"/>
      <c r="M90" s="1"/>
      <c r="N90" s="1"/>
      <c r="O90" s="1"/>
      <c r="P90" s="1"/>
      <c r="Q90" s="1"/>
      <c r="R90" s="1"/>
      <c r="S90" s="1"/>
    </row>
    <row r="91" spans="1:19">
      <c r="A91" s="1"/>
      <c r="B91" s="1"/>
      <c r="C91" s="1"/>
      <c r="D91" s="1"/>
      <c r="E91" s="1"/>
      <c r="F91" s="1"/>
      <c r="G91" s="1"/>
      <c r="H91" s="1"/>
      <c r="I91" s="1"/>
      <c r="J91" s="1"/>
      <c r="K91" s="1"/>
      <c r="L91" s="1"/>
      <c r="M91" s="1"/>
      <c r="N91" s="1"/>
      <c r="O91" s="1"/>
      <c r="P91" s="1"/>
      <c r="Q91" s="1"/>
      <c r="R91" s="1"/>
      <c r="S91" s="1"/>
    </row>
    <row r="92" spans="1:19">
      <c r="A92" s="1"/>
      <c r="B92" s="1"/>
      <c r="C92" s="1"/>
      <c r="D92" s="1"/>
      <c r="E92" s="1"/>
      <c r="F92" s="1"/>
      <c r="G92" s="1"/>
      <c r="H92" s="1"/>
      <c r="I92" s="1"/>
      <c r="J92" s="1"/>
      <c r="K92" s="1"/>
      <c r="L92" s="1"/>
      <c r="M92" s="1"/>
      <c r="N92" s="1"/>
      <c r="O92" s="1"/>
      <c r="P92" s="1"/>
      <c r="Q92" s="1"/>
      <c r="R92" s="1"/>
      <c r="S92" s="1"/>
    </row>
    <row r="93" spans="1:19">
      <c r="A93" s="1"/>
      <c r="B93" s="1"/>
      <c r="C93" s="1"/>
      <c r="D93" s="1"/>
      <c r="E93" s="1"/>
      <c r="F93" s="1"/>
      <c r="G93" s="1"/>
      <c r="H93" s="1"/>
      <c r="I93" s="1"/>
      <c r="J93" s="1"/>
      <c r="K93" s="1"/>
      <c r="L93" s="1"/>
      <c r="M93" s="1"/>
      <c r="N93" s="1"/>
      <c r="O93" s="1"/>
      <c r="P93" s="1"/>
      <c r="Q93" s="1"/>
      <c r="R93" s="1"/>
      <c r="S93" s="1"/>
    </row>
    <row r="94" spans="1:19">
      <c r="A94" s="1"/>
      <c r="B94" s="1"/>
      <c r="C94" s="1"/>
      <c r="D94" s="1"/>
      <c r="E94" s="1"/>
      <c r="F94" s="1"/>
      <c r="G94" s="1"/>
      <c r="H94" s="1"/>
      <c r="I94" s="1"/>
      <c r="J94" s="1"/>
      <c r="K94" s="1"/>
      <c r="L94" s="1"/>
      <c r="M94" s="1"/>
      <c r="N94" s="1"/>
      <c r="O94" s="1"/>
      <c r="P94" s="1"/>
      <c r="Q94" s="1"/>
      <c r="R94" s="1"/>
      <c r="S94" s="1"/>
    </row>
    <row r="95" spans="1:19">
      <c r="A95" s="1"/>
      <c r="B95" s="1"/>
      <c r="C95" s="1"/>
      <c r="D95" s="1"/>
      <c r="E95" s="1"/>
      <c r="F95" s="1"/>
      <c r="G95" s="1"/>
      <c r="H95" s="1"/>
      <c r="I95" s="1"/>
      <c r="J95" s="1"/>
      <c r="K95" s="1"/>
      <c r="L95" s="1"/>
      <c r="M95" s="1"/>
      <c r="N95" s="1"/>
      <c r="O95" s="1"/>
      <c r="P95" s="1"/>
      <c r="Q95" s="1"/>
      <c r="R95" s="1"/>
      <c r="S95" s="1"/>
    </row>
    <row r="96" spans="1:19">
      <c r="A96" s="1"/>
      <c r="B96" s="1"/>
      <c r="C96" s="1"/>
      <c r="D96" s="1"/>
      <c r="E96" s="1"/>
      <c r="F96" s="1"/>
      <c r="G96" s="1"/>
      <c r="H96" s="1"/>
      <c r="I96" s="1"/>
      <c r="J96" s="1"/>
      <c r="K96" s="1"/>
      <c r="L96" s="1"/>
      <c r="M96" s="1"/>
      <c r="N96" s="1"/>
      <c r="O96" s="1"/>
      <c r="P96" s="1"/>
      <c r="Q96" s="1"/>
      <c r="R96" s="1"/>
      <c r="S96" s="1"/>
    </row>
    <row r="97" spans="1:19">
      <c r="A97" s="1"/>
      <c r="B97" s="1"/>
      <c r="C97" s="1"/>
      <c r="D97" s="1"/>
      <c r="E97" s="1"/>
      <c r="F97" s="1"/>
      <c r="G97" s="1"/>
      <c r="H97" s="1"/>
      <c r="I97" s="1"/>
      <c r="J97" s="1"/>
      <c r="K97" s="1"/>
      <c r="L97" s="1"/>
      <c r="M97" s="1"/>
      <c r="N97" s="1"/>
      <c r="O97" s="1"/>
      <c r="P97" s="1"/>
      <c r="Q97" s="1"/>
      <c r="R97" s="1"/>
      <c r="S97" s="1"/>
    </row>
    <row r="98" spans="1:19">
      <c r="A98" s="1"/>
      <c r="B98" s="1"/>
      <c r="C98" s="1"/>
      <c r="D98" s="1"/>
      <c r="E98" s="1"/>
      <c r="F98" s="1"/>
      <c r="G98" s="1"/>
      <c r="H98" s="1"/>
      <c r="I98" s="1"/>
      <c r="J98" s="1"/>
      <c r="K98" s="1"/>
      <c r="L98" s="1"/>
      <c r="M98" s="1"/>
      <c r="N98" s="1"/>
      <c r="O98" s="1"/>
      <c r="P98" s="1"/>
      <c r="Q98" s="1"/>
      <c r="R98" s="1"/>
      <c r="S98" s="1"/>
    </row>
    <row r="99" spans="1:19">
      <c r="A99" s="1"/>
      <c r="B99" s="1"/>
      <c r="C99" s="1"/>
      <c r="D99" s="1"/>
      <c r="E99" s="1"/>
      <c r="F99" s="1"/>
      <c r="G99" s="1"/>
      <c r="H99" s="1"/>
      <c r="I99" s="1"/>
      <c r="J99" s="1"/>
      <c r="K99" s="1"/>
      <c r="L99" s="1"/>
      <c r="M99" s="1"/>
      <c r="N99" s="1"/>
      <c r="O99" s="1"/>
      <c r="P99" s="1"/>
      <c r="Q99" s="1"/>
      <c r="R99" s="1"/>
      <c r="S99" s="1"/>
    </row>
    <row r="100" spans="1:19">
      <c r="A100" s="1"/>
      <c r="B100" s="1"/>
      <c r="C100" s="1"/>
      <c r="D100" s="1"/>
      <c r="E100" s="1"/>
      <c r="F100" s="1"/>
      <c r="G100" s="1"/>
      <c r="H100" s="1"/>
      <c r="I100" s="1"/>
      <c r="J100" s="1"/>
      <c r="K100" s="1"/>
      <c r="L100" s="1"/>
      <c r="M100" s="1"/>
      <c r="N100" s="1"/>
      <c r="O100" s="1"/>
      <c r="P100" s="1"/>
      <c r="Q100" s="1"/>
      <c r="R100" s="1"/>
      <c r="S100" s="1"/>
    </row>
    <row r="101" spans="1:19">
      <c r="A101" s="1"/>
      <c r="B101" s="1"/>
      <c r="C101" s="1"/>
      <c r="D101" s="1"/>
      <c r="E101" s="1"/>
      <c r="F101" s="1"/>
      <c r="G101" s="1"/>
      <c r="H101" s="1"/>
      <c r="I101" s="1"/>
      <c r="J101" s="1"/>
      <c r="K101" s="1"/>
      <c r="L101" s="1"/>
      <c r="M101" s="1"/>
      <c r="N101" s="1"/>
      <c r="O101" s="1"/>
      <c r="P101" s="1"/>
      <c r="Q101" s="1"/>
      <c r="R101" s="1"/>
      <c r="S101" s="1"/>
    </row>
    <row r="102" spans="1:19">
      <c r="A102" s="1"/>
      <c r="B102" s="1"/>
      <c r="C102" s="1"/>
      <c r="D102" s="1"/>
      <c r="E102" s="1"/>
      <c r="F102" s="1"/>
      <c r="G102" s="1"/>
      <c r="H102" s="1"/>
      <c r="I102" s="1"/>
      <c r="J102" s="1"/>
      <c r="K102" s="1"/>
      <c r="L102" s="1"/>
      <c r="M102" s="1"/>
      <c r="N102" s="1"/>
      <c r="O102" s="1"/>
      <c r="P102" s="1"/>
      <c r="Q102" s="1"/>
      <c r="R102" s="1"/>
      <c r="S102" s="1"/>
    </row>
    <row r="103" spans="1:19">
      <c r="A103" s="1"/>
      <c r="B103" s="1"/>
      <c r="C103" s="1"/>
      <c r="D103" s="1"/>
      <c r="E103" s="1"/>
      <c r="F103" s="1"/>
      <c r="G103" s="1"/>
      <c r="H103" s="1"/>
      <c r="I103" s="1"/>
      <c r="J103" s="1"/>
      <c r="K103" s="1"/>
      <c r="L103" s="1"/>
      <c r="M103" s="1"/>
      <c r="N103" s="1"/>
      <c r="O103" s="1"/>
      <c r="P103" s="1"/>
      <c r="Q103" s="1"/>
      <c r="R103" s="1"/>
      <c r="S103" s="1"/>
    </row>
    <row r="104" spans="1:19">
      <c r="A104" s="1"/>
      <c r="B104" s="1"/>
      <c r="C104" s="1"/>
      <c r="D104" s="1"/>
      <c r="E104" s="1"/>
      <c r="F104" s="1"/>
      <c r="G104" s="1"/>
      <c r="H104" s="1"/>
      <c r="I104" s="1"/>
      <c r="J104" s="1"/>
      <c r="K104" s="1"/>
      <c r="L104" s="1"/>
      <c r="M104" s="1"/>
      <c r="N104" s="1"/>
      <c r="O104" s="1"/>
      <c r="P104" s="1"/>
      <c r="Q104" s="1"/>
      <c r="R104" s="1"/>
      <c r="S104" s="1"/>
    </row>
    <row r="105" spans="1:19">
      <c r="A105" s="1"/>
      <c r="B105" s="1"/>
      <c r="C105" s="1"/>
      <c r="D105" s="1"/>
      <c r="E105" s="1"/>
      <c r="F105" s="1"/>
      <c r="G105" s="1"/>
      <c r="H105" s="1"/>
      <c r="I105" s="1"/>
      <c r="J105" s="1"/>
      <c r="K105" s="1"/>
      <c r="L105" s="1"/>
      <c r="M105" s="1"/>
      <c r="N105" s="1"/>
      <c r="O105" s="1"/>
      <c r="P105" s="1"/>
      <c r="Q105" s="1"/>
      <c r="R105" s="1"/>
      <c r="S105" s="1"/>
    </row>
    <row r="106" spans="1:19">
      <c r="A106" s="1"/>
      <c r="B106" s="1"/>
      <c r="C106" s="1"/>
      <c r="D106" s="1"/>
      <c r="E106" s="1"/>
      <c r="F106" s="1"/>
      <c r="G106" s="1"/>
      <c r="H106" s="1"/>
      <c r="I106" s="1"/>
      <c r="J106" s="1"/>
      <c r="K106" s="1"/>
      <c r="L106" s="1"/>
      <c r="M106" s="1"/>
      <c r="N106" s="1"/>
      <c r="O106" s="1"/>
      <c r="P106" s="1"/>
      <c r="Q106" s="1"/>
      <c r="R106" s="1"/>
      <c r="S106" s="1"/>
    </row>
    <row r="107" spans="1:19">
      <c r="A107" s="1"/>
      <c r="B107" s="1"/>
      <c r="C107" s="1"/>
      <c r="D107" s="1"/>
      <c r="E107" s="1"/>
      <c r="F107" s="1"/>
      <c r="G107" s="1"/>
      <c r="H107" s="1"/>
      <c r="I107" s="1"/>
      <c r="J107" s="1"/>
      <c r="K107" s="1"/>
      <c r="L107" s="1"/>
      <c r="M107" s="1"/>
      <c r="N107" s="1"/>
      <c r="O107" s="1"/>
      <c r="P107" s="1"/>
      <c r="Q107" s="1"/>
      <c r="R107" s="1"/>
      <c r="S107" s="1"/>
    </row>
    <row r="108" spans="1:19">
      <c r="A108" s="1"/>
      <c r="B108" s="1"/>
      <c r="C108" s="1"/>
      <c r="D108" s="1"/>
      <c r="E108" s="1"/>
      <c r="F108" s="1"/>
      <c r="G108" s="1"/>
      <c r="H108" s="1"/>
      <c r="I108" s="1"/>
      <c r="J108" s="1"/>
      <c r="K108" s="1"/>
      <c r="L108" s="1"/>
      <c r="M108" s="1"/>
      <c r="N108" s="1"/>
      <c r="O108" s="1"/>
      <c r="P108" s="1"/>
      <c r="Q108" s="1"/>
      <c r="R108" s="1"/>
      <c r="S108" s="1"/>
    </row>
    <row r="109" spans="1:19">
      <c r="A109" s="1"/>
      <c r="B109" s="1"/>
      <c r="C109" s="1"/>
      <c r="D109" s="1"/>
      <c r="E109" s="1"/>
      <c r="F109" s="1"/>
      <c r="G109" s="1"/>
      <c r="H109" s="1"/>
      <c r="I109" s="1"/>
      <c r="J109" s="1"/>
      <c r="K109" s="1"/>
      <c r="L109" s="1"/>
      <c r="M109" s="1"/>
      <c r="N109" s="1"/>
      <c r="O109" s="1"/>
      <c r="P109" s="1"/>
      <c r="Q109" s="1"/>
      <c r="R109" s="1"/>
      <c r="S109" s="1"/>
    </row>
    <row r="110" spans="1:19">
      <c r="A110" s="1"/>
      <c r="B110" s="1"/>
      <c r="C110" s="1"/>
      <c r="D110" s="1"/>
      <c r="E110" s="1"/>
      <c r="F110" s="1"/>
      <c r="G110" s="1"/>
      <c r="H110" s="1"/>
      <c r="I110" s="1"/>
      <c r="J110" s="1"/>
      <c r="K110" s="1"/>
      <c r="L110" s="1"/>
      <c r="M110" s="1"/>
      <c r="N110" s="1"/>
      <c r="O110" s="1"/>
      <c r="P110" s="1"/>
      <c r="Q110" s="1"/>
      <c r="R110" s="1"/>
      <c r="S110" s="1"/>
    </row>
    <row r="111" spans="1:19">
      <c r="A111" s="1"/>
      <c r="B111" s="1"/>
      <c r="C111" s="1"/>
      <c r="D111" s="1"/>
      <c r="E111" s="1"/>
      <c r="F111" s="1"/>
      <c r="G111" s="1"/>
      <c r="H111" s="1"/>
      <c r="I111" s="1"/>
      <c r="J111" s="1"/>
      <c r="K111" s="1"/>
      <c r="L111" s="1"/>
      <c r="M111" s="1"/>
      <c r="N111" s="1"/>
      <c r="O111" s="1"/>
      <c r="P111" s="1"/>
      <c r="Q111" s="1"/>
      <c r="R111" s="1"/>
      <c r="S111" s="1"/>
    </row>
    <row r="112" spans="1:19">
      <c r="A112" s="1"/>
      <c r="B112" s="1"/>
      <c r="C112" s="1"/>
      <c r="D112" s="1"/>
      <c r="E112" s="1"/>
      <c r="F112" s="1"/>
      <c r="G112" s="1"/>
      <c r="H112" s="1"/>
      <c r="I112" s="1"/>
      <c r="J112" s="1"/>
      <c r="K112" s="1"/>
      <c r="L112" s="1"/>
      <c r="M112" s="1"/>
      <c r="N112" s="1"/>
      <c r="O112" s="1"/>
      <c r="P112" s="1"/>
      <c r="Q112" s="1"/>
      <c r="R112" s="1"/>
      <c r="S112" s="1"/>
    </row>
    <row r="113" spans="1:19">
      <c r="A113" s="1"/>
      <c r="B113" s="1"/>
      <c r="C113" s="1"/>
      <c r="D113" s="1"/>
      <c r="E113" s="1"/>
      <c r="F113" s="1"/>
      <c r="G113" s="1"/>
      <c r="H113" s="1"/>
      <c r="I113" s="1"/>
      <c r="J113" s="1"/>
      <c r="K113" s="1"/>
      <c r="L113" s="1"/>
      <c r="M113" s="1"/>
      <c r="N113" s="1"/>
      <c r="O113" s="1"/>
      <c r="P113" s="1"/>
      <c r="Q113" s="1"/>
      <c r="R113" s="1"/>
      <c r="S113" s="1"/>
    </row>
    <row r="114" spans="1:19">
      <c r="A114" s="1"/>
      <c r="B114" s="1"/>
      <c r="C114" s="1"/>
      <c r="D114" s="1"/>
      <c r="E114" s="1"/>
      <c r="F114" s="1"/>
      <c r="G114" s="1"/>
      <c r="H114" s="1"/>
      <c r="I114" s="1"/>
      <c r="J114" s="1"/>
      <c r="K114" s="1"/>
      <c r="L114" s="1"/>
      <c r="M114" s="1"/>
      <c r="N114" s="1"/>
      <c r="O114" s="1"/>
      <c r="P114" s="1"/>
      <c r="Q114" s="1"/>
      <c r="R114" s="1"/>
      <c r="S114" s="1"/>
    </row>
    <row r="115" spans="1:19">
      <c r="A115" s="1"/>
      <c r="B115" s="1"/>
      <c r="C115" s="1"/>
      <c r="D115" s="1"/>
      <c r="E115" s="1"/>
      <c r="F115" s="1"/>
      <c r="G115" s="1"/>
      <c r="H115" s="1"/>
      <c r="I115" s="1"/>
      <c r="J115" s="1"/>
      <c r="K115" s="1"/>
      <c r="L115" s="1"/>
      <c r="M115" s="1"/>
      <c r="N115" s="1"/>
      <c r="O115" s="1"/>
      <c r="P115" s="1"/>
      <c r="Q115" s="1"/>
      <c r="R115" s="1"/>
      <c r="S115" s="1"/>
    </row>
    <row r="116" spans="1:19">
      <c r="A116" s="1"/>
      <c r="B116" s="1"/>
      <c r="C116" s="1"/>
      <c r="D116" s="1"/>
      <c r="E116" s="1"/>
      <c r="F116" s="1"/>
      <c r="G116" s="1"/>
      <c r="H116" s="1"/>
      <c r="I116" s="1"/>
      <c r="J116" s="1"/>
      <c r="K116" s="1"/>
      <c r="L116" s="1"/>
      <c r="M116" s="1"/>
      <c r="N116" s="1"/>
      <c r="O116" s="1"/>
      <c r="P116" s="1"/>
      <c r="Q116" s="1"/>
      <c r="R116" s="1"/>
      <c r="S116" s="1"/>
    </row>
    <row r="117" spans="1:19">
      <c r="A117" s="1"/>
      <c r="B117" s="1"/>
      <c r="C117" s="1"/>
      <c r="D117" s="1"/>
      <c r="E117" s="1"/>
      <c r="F117" s="1"/>
      <c r="G117" s="1"/>
      <c r="H117" s="1"/>
      <c r="I117" s="1"/>
      <c r="J117" s="1"/>
      <c r="K117" s="1"/>
      <c r="L117" s="1"/>
      <c r="M117" s="1"/>
      <c r="N117" s="1"/>
      <c r="O117" s="1"/>
      <c r="P117" s="1"/>
      <c r="Q117" s="1"/>
      <c r="R117" s="1"/>
      <c r="S117" s="1"/>
    </row>
    <row r="118" spans="1:19">
      <c r="A118" s="1"/>
      <c r="B118" s="1"/>
      <c r="C118" s="1"/>
      <c r="D118" s="1"/>
      <c r="E118" s="1"/>
      <c r="F118" s="1"/>
      <c r="G118" s="1"/>
      <c r="H118" s="1"/>
      <c r="I118" s="1"/>
      <c r="J118" s="1"/>
      <c r="K118" s="1"/>
      <c r="L118" s="1"/>
      <c r="M118" s="1"/>
      <c r="N118" s="1"/>
      <c r="O118" s="1"/>
      <c r="P118" s="1"/>
      <c r="Q118" s="1"/>
      <c r="R118" s="1"/>
      <c r="S118" s="1"/>
    </row>
    <row r="119" spans="1:19">
      <c r="A119" s="1"/>
      <c r="B119" s="1"/>
      <c r="C119" s="1"/>
      <c r="D119" s="1"/>
      <c r="E119" s="1"/>
      <c r="F119" s="1"/>
      <c r="G119" s="1"/>
      <c r="H119" s="1"/>
      <c r="I119" s="1"/>
      <c r="J119" s="1"/>
      <c r="K119" s="1"/>
      <c r="L119" s="1"/>
      <c r="M119" s="1"/>
      <c r="N119" s="1"/>
      <c r="O119" s="1"/>
      <c r="P119" s="1"/>
      <c r="Q119" s="1"/>
      <c r="R119" s="1"/>
      <c r="S119" s="1"/>
    </row>
    <row r="120" spans="1:19">
      <c r="A120" s="1"/>
      <c r="B120" s="1"/>
      <c r="C120" s="1"/>
      <c r="D120" s="1"/>
      <c r="E120" s="1"/>
      <c r="F120" s="1"/>
      <c r="G120" s="1"/>
      <c r="H120" s="1"/>
      <c r="I120" s="1"/>
      <c r="J120" s="1"/>
      <c r="K120" s="1"/>
      <c r="L120" s="1"/>
      <c r="M120" s="1"/>
      <c r="N120" s="1"/>
      <c r="O120" s="1"/>
      <c r="P120" s="1"/>
      <c r="Q120" s="1"/>
      <c r="R120" s="1"/>
      <c r="S120" s="1"/>
    </row>
    <row r="121" spans="1:19">
      <c r="A121" s="1"/>
      <c r="B121" s="1"/>
      <c r="C121" s="1"/>
      <c r="D121" s="1"/>
      <c r="E121" s="1"/>
      <c r="F121" s="1"/>
      <c r="G121" s="1"/>
      <c r="H121" s="1"/>
      <c r="I121" s="1"/>
      <c r="J121" s="1"/>
      <c r="K121" s="1"/>
      <c r="L121" s="1"/>
      <c r="M121" s="1"/>
      <c r="N121" s="1"/>
      <c r="O121" s="1"/>
      <c r="P121" s="1"/>
      <c r="Q121" s="1"/>
      <c r="R121" s="1"/>
      <c r="S121" s="1"/>
    </row>
    <row r="122" spans="1:19">
      <c r="A122" s="1"/>
      <c r="B122" s="1"/>
      <c r="C122" s="1"/>
      <c r="D122" s="1"/>
      <c r="E122" s="1"/>
      <c r="F122" s="1"/>
      <c r="G122" s="1"/>
      <c r="H122" s="1"/>
      <c r="I122" s="1"/>
      <c r="J122" s="1"/>
      <c r="K122" s="1"/>
      <c r="L122" s="1"/>
      <c r="M122" s="1"/>
      <c r="N122" s="1"/>
      <c r="O122" s="1"/>
      <c r="P122" s="1"/>
      <c r="Q122" s="1"/>
      <c r="R122" s="1"/>
      <c r="S122" s="1"/>
    </row>
    <row r="123" spans="1:19">
      <c r="A123" s="1"/>
      <c r="B123" s="1"/>
      <c r="C123" s="1"/>
      <c r="D123" s="1"/>
      <c r="E123" s="1"/>
      <c r="F123" s="1"/>
      <c r="G123" s="1"/>
      <c r="H123" s="1"/>
      <c r="I123" s="1"/>
      <c r="J123" s="1"/>
      <c r="K123" s="1"/>
      <c r="L123" s="1"/>
      <c r="M123" s="1"/>
      <c r="N123" s="1"/>
      <c r="O123" s="1"/>
      <c r="P123" s="1"/>
      <c r="Q123" s="1"/>
      <c r="R123" s="1"/>
      <c r="S123" s="1"/>
    </row>
    <row r="124" spans="1:19">
      <c r="A124" s="1"/>
      <c r="B124" s="1"/>
      <c r="C124" s="1"/>
      <c r="D124" s="1"/>
      <c r="E124" s="1"/>
      <c r="F124" s="1"/>
      <c r="G124" s="1"/>
      <c r="H124" s="1"/>
      <c r="I124" s="1"/>
      <c r="J124" s="1"/>
      <c r="K124" s="1"/>
      <c r="L124" s="1"/>
      <c r="M124" s="1"/>
      <c r="N124" s="1"/>
      <c r="O124" s="1"/>
      <c r="P124" s="1"/>
      <c r="Q124" s="1"/>
      <c r="R124" s="1"/>
      <c r="S124" s="1"/>
    </row>
    <row r="125" spans="1:19">
      <c r="A125" s="1"/>
      <c r="B125" s="1"/>
      <c r="C125" s="1"/>
      <c r="D125" s="1"/>
      <c r="E125" s="1"/>
      <c r="F125" s="1"/>
      <c r="G125" s="1"/>
      <c r="H125" s="1"/>
      <c r="I125" s="1"/>
      <c r="J125" s="1"/>
      <c r="K125" s="1"/>
      <c r="L125" s="1"/>
      <c r="M125" s="1"/>
      <c r="N125" s="1"/>
      <c r="O125" s="1"/>
      <c r="P125" s="1"/>
      <c r="Q125" s="1"/>
      <c r="R125" s="1"/>
      <c r="S125" s="1"/>
    </row>
    <row r="126" spans="1:19">
      <c r="A126" s="1"/>
      <c r="B126" s="1"/>
      <c r="C126" s="1"/>
      <c r="D126" s="1"/>
      <c r="E126" s="1"/>
      <c r="F126" s="1"/>
      <c r="G126" s="1"/>
      <c r="H126" s="1"/>
      <c r="I126" s="1"/>
      <c r="J126" s="1"/>
      <c r="K126" s="1"/>
      <c r="L126" s="1"/>
      <c r="M126" s="1"/>
      <c r="N126" s="1"/>
      <c r="O126" s="1"/>
      <c r="P126" s="1"/>
      <c r="Q126" s="1"/>
      <c r="R126" s="1"/>
      <c r="S126" s="1"/>
    </row>
    <row r="127" spans="1:19">
      <c r="A127" s="1"/>
      <c r="B127" s="1"/>
      <c r="C127" s="1"/>
      <c r="D127" s="1"/>
      <c r="E127" s="1"/>
      <c r="F127" s="1"/>
      <c r="G127" s="1"/>
      <c r="H127" s="1"/>
      <c r="I127" s="1"/>
      <c r="J127" s="1"/>
      <c r="K127" s="1"/>
      <c r="L127" s="1"/>
      <c r="M127" s="1"/>
      <c r="N127" s="1"/>
      <c r="O127" s="1"/>
      <c r="P127" s="1"/>
      <c r="Q127" s="1"/>
      <c r="R127" s="1"/>
      <c r="S127" s="1"/>
    </row>
    <row r="128" spans="1:19">
      <c r="A128" s="1"/>
      <c r="B128" s="1"/>
      <c r="C128" s="1"/>
      <c r="D128" s="1"/>
      <c r="E128" s="1"/>
      <c r="F128" s="1"/>
      <c r="G128" s="1"/>
      <c r="H128" s="1"/>
      <c r="I128" s="1"/>
      <c r="J128" s="1"/>
      <c r="K128" s="1"/>
      <c r="L128" s="1"/>
      <c r="M128" s="1"/>
      <c r="N128" s="1"/>
      <c r="O128" s="1"/>
      <c r="P128" s="1"/>
      <c r="Q128" s="1"/>
      <c r="R128" s="1"/>
      <c r="S128" s="1"/>
    </row>
    <row r="129" spans="1:19">
      <c r="A129" s="1"/>
      <c r="B129" s="1"/>
      <c r="C129" s="1"/>
      <c r="D129" s="1"/>
      <c r="E129" s="1"/>
      <c r="F129" s="1"/>
      <c r="G129" s="1"/>
      <c r="H129" s="1"/>
      <c r="I129" s="1"/>
      <c r="J129" s="1"/>
      <c r="K129" s="1"/>
      <c r="L129" s="1"/>
      <c r="M129" s="1"/>
      <c r="N129" s="1"/>
      <c r="O129" s="1"/>
      <c r="P129" s="1"/>
      <c r="Q129" s="1"/>
      <c r="R129" s="1"/>
      <c r="S129" s="1"/>
    </row>
    <row r="130" spans="1:19">
      <c r="A130" s="1"/>
      <c r="B130" s="1"/>
      <c r="C130" s="1"/>
      <c r="D130" s="1"/>
      <c r="E130" s="1"/>
      <c r="F130" s="1"/>
      <c r="G130" s="1"/>
      <c r="H130" s="1"/>
      <c r="I130" s="1"/>
      <c r="J130" s="1"/>
      <c r="K130" s="1"/>
      <c r="L130" s="1"/>
      <c r="M130" s="1"/>
      <c r="N130" s="1"/>
      <c r="O130" s="1"/>
      <c r="P130" s="1"/>
      <c r="Q130" s="1"/>
      <c r="R130" s="1"/>
      <c r="S130" s="1"/>
    </row>
    <row r="131" spans="1:19">
      <c r="A131" s="1"/>
      <c r="B131" s="1"/>
      <c r="C131" s="1"/>
      <c r="D131" s="1"/>
      <c r="E131" s="1"/>
      <c r="F131" s="1"/>
      <c r="G131" s="1"/>
      <c r="H131" s="1"/>
      <c r="I131" s="1"/>
      <c r="J131" s="1"/>
      <c r="K131" s="1"/>
      <c r="L131" s="1"/>
      <c r="M131" s="1"/>
      <c r="N131" s="1"/>
      <c r="O131" s="1"/>
      <c r="P131" s="1"/>
      <c r="Q131" s="1"/>
      <c r="R131" s="1"/>
      <c r="S131" s="1"/>
    </row>
    <row r="132" spans="1:19">
      <c r="A132" s="1"/>
      <c r="B132" s="1"/>
      <c r="C132" s="1"/>
      <c r="D132" s="1"/>
      <c r="E132" s="1"/>
      <c r="F132" s="1"/>
      <c r="G132" s="1"/>
      <c r="H132" s="1"/>
      <c r="I132" s="1"/>
      <c r="J132" s="1"/>
      <c r="K132" s="1"/>
      <c r="L132" s="1"/>
      <c r="M132" s="1"/>
      <c r="N132" s="1"/>
      <c r="O132" s="1"/>
      <c r="P132" s="1"/>
      <c r="Q132" s="1"/>
      <c r="R132" s="1"/>
      <c r="S132" s="1"/>
    </row>
    <row r="133" spans="1:19">
      <c r="A133" s="1"/>
      <c r="B133" s="1"/>
      <c r="C133" s="1"/>
      <c r="D133" s="1"/>
      <c r="E133" s="1"/>
      <c r="F133" s="1"/>
      <c r="G133" s="1"/>
      <c r="H133" s="1"/>
      <c r="I133" s="1"/>
      <c r="J133" s="1"/>
      <c r="K133" s="1"/>
      <c r="L133" s="1"/>
      <c r="M133" s="1"/>
      <c r="N133" s="1"/>
      <c r="O133" s="1"/>
      <c r="P133" s="1"/>
      <c r="Q133" s="1"/>
      <c r="R133" s="1"/>
      <c r="S133" s="1"/>
    </row>
    <row r="134" spans="1:19">
      <c r="A134" s="1"/>
      <c r="B134" s="1"/>
      <c r="C134" s="1"/>
      <c r="D134" s="1"/>
      <c r="E134" s="1"/>
      <c r="F134" s="1"/>
      <c r="G134" s="1"/>
      <c r="H134" s="1"/>
      <c r="I134" s="1"/>
      <c r="J134" s="1"/>
      <c r="K134" s="1"/>
      <c r="L134" s="1"/>
      <c r="M134" s="1"/>
      <c r="N134" s="1"/>
      <c r="O134" s="1"/>
      <c r="P134" s="1"/>
      <c r="Q134" s="1"/>
      <c r="R134" s="1"/>
      <c r="S134" s="1"/>
    </row>
    <row r="135" spans="1:19">
      <c r="A135" s="1"/>
      <c r="B135" s="1"/>
      <c r="C135" s="1"/>
      <c r="D135" s="1"/>
      <c r="E135" s="1"/>
      <c r="F135" s="1"/>
      <c r="G135" s="1"/>
      <c r="H135" s="1"/>
      <c r="I135" s="1"/>
      <c r="J135" s="1"/>
      <c r="K135" s="1"/>
      <c r="L135" s="1"/>
      <c r="M135" s="1"/>
      <c r="N135" s="1"/>
      <c r="O135" s="1"/>
      <c r="P135" s="1"/>
      <c r="Q135" s="1"/>
      <c r="R135" s="1"/>
      <c r="S135" s="1"/>
    </row>
    <row r="136" spans="1:19">
      <c r="A136" s="1"/>
      <c r="B136" s="1"/>
      <c r="C136" s="1"/>
      <c r="D136" s="1"/>
      <c r="E136" s="1"/>
      <c r="F136" s="1"/>
      <c r="G136" s="1"/>
      <c r="H136" s="1"/>
      <c r="I136" s="1"/>
      <c r="J136" s="1"/>
      <c r="K136" s="1"/>
      <c r="L136" s="1"/>
      <c r="M136" s="1"/>
      <c r="N136" s="1"/>
      <c r="O136" s="1"/>
      <c r="P136" s="1"/>
      <c r="Q136" s="1"/>
      <c r="R136" s="1"/>
      <c r="S136" s="1"/>
    </row>
    <row r="137" spans="1:19">
      <c r="A137" s="1"/>
      <c r="B137" s="1"/>
      <c r="C137" s="1"/>
      <c r="D137" s="1"/>
      <c r="E137" s="1"/>
      <c r="F137" s="1"/>
      <c r="G137" s="1"/>
      <c r="H137" s="1"/>
      <c r="I137" s="1"/>
      <c r="J137" s="1"/>
      <c r="K137" s="1"/>
      <c r="L137" s="1"/>
      <c r="M137" s="1"/>
      <c r="N137" s="1"/>
      <c r="O137" s="1"/>
      <c r="P137" s="1"/>
      <c r="Q137" s="1"/>
      <c r="R137" s="1"/>
      <c r="S137" s="1"/>
    </row>
    <row r="138" spans="1:19">
      <c r="A138" s="1"/>
      <c r="B138" s="1"/>
      <c r="C138" s="1"/>
      <c r="D138" s="1"/>
      <c r="E138" s="1"/>
      <c r="F138" s="1"/>
      <c r="G138" s="1"/>
      <c r="H138" s="1"/>
      <c r="I138" s="1"/>
      <c r="J138" s="1"/>
      <c r="K138" s="1"/>
      <c r="L138" s="1"/>
      <c r="M138" s="1"/>
      <c r="N138" s="1"/>
      <c r="O138" s="1"/>
      <c r="P138" s="1"/>
      <c r="Q138" s="1"/>
      <c r="R138" s="1"/>
      <c r="S138" s="1"/>
    </row>
    <row r="139" spans="1:19">
      <c r="A139" s="1"/>
      <c r="B139" s="1"/>
      <c r="C139" s="1"/>
      <c r="D139" s="1"/>
      <c r="E139" s="1"/>
      <c r="F139" s="1"/>
      <c r="G139" s="1"/>
      <c r="H139" s="1"/>
      <c r="I139" s="1"/>
      <c r="J139" s="1"/>
      <c r="K139" s="1"/>
      <c r="L139" s="1"/>
      <c r="M139" s="1"/>
      <c r="N139" s="1"/>
      <c r="O139" s="1"/>
      <c r="P139" s="1"/>
      <c r="Q139" s="1"/>
      <c r="R139" s="1"/>
      <c r="S139" s="1"/>
    </row>
    <row r="140" spans="1:19">
      <c r="A140" s="1"/>
      <c r="B140" s="1"/>
      <c r="C140" s="1"/>
      <c r="D140" s="1"/>
      <c r="E140" s="1"/>
      <c r="F140" s="1"/>
      <c r="G140" s="1"/>
      <c r="H140" s="1"/>
      <c r="I140" s="1"/>
      <c r="J140" s="1"/>
      <c r="K140" s="1"/>
      <c r="L140" s="1"/>
      <c r="M140" s="1"/>
      <c r="N140" s="1"/>
      <c r="O140" s="1"/>
      <c r="P140" s="1"/>
      <c r="Q140" s="1"/>
      <c r="R140" s="1"/>
      <c r="S140" s="1"/>
    </row>
    <row r="141" spans="1:19">
      <c r="A141" s="1"/>
      <c r="B141" s="1"/>
      <c r="C141" s="1"/>
      <c r="D141" s="1"/>
      <c r="E141" s="1"/>
      <c r="F141" s="1"/>
      <c r="G141" s="1"/>
      <c r="H141" s="1"/>
      <c r="I141" s="1"/>
      <c r="J141" s="1"/>
      <c r="K141" s="1"/>
      <c r="L141" s="1"/>
      <c r="M141" s="1"/>
      <c r="N141" s="1"/>
      <c r="O141" s="1"/>
      <c r="P141" s="1"/>
      <c r="Q141" s="1"/>
      <c r="R141" s="1"/>
      <c r="S141" s="1"/>
    </row>
    <row r="142" spans="1:19">
      <c r="A142" s="1"/>
      <c r="B142" s="1"/>
      <c r="C142" s="1"/>
      <c r="D142" s="1"/>
      <c r="E142" s="1"/>
      <c r="F142" s="1"/>
      <c r="G142" s="1"/>
      <c r="H142" s="1"/>
      <c r="I142" s="1"/>
      <c r="J142" s="1"/>
      <c r="K142" s="1"/>
      <c r="L142" s="1"/>
      <c r="M142" s="1"/>
      <c r="N142" s="1"/>
      <c r="O142" s="1"/>
      <c r="P142" s="1"/>
      <c r="Q142" s="1"/>
      <c r="R142" s="1"/>
      <c r="S142" s="1"/>
    </row>
    <row r="143" spans="1:19">
      <c r="A143" s="1"/>
      <c r="B143" s="1"/>
      <c r="C143" s="1"/>
      <c r="D143" s="1"/>
      <c r="E143" s="1"/>
      <c r="F143" s="1"/>
      <c r="G143" s="1"/>
      <c r="H143" s="1"/>
      <c r="I143" s="1"/>
      <c r="J143" s="1"/>
      <c r="K143" s="1"/>
      <c r="L143" s="1"/>
      <c r="M143" s="1"/>
      <c r="N143" s="1"/>
      <c r="O143" s="1"/>
      <c r="P143" s="1"/>
      <c r="Q143" s="1"/>
      <c r="R143" s="1"/>
      <c r="S143" s="1"/>
    </row>
    <row r="144" spans="1:19">
      <c r="A144" s="1"/>
      <c r="B144" s="1"/>
      <c r="C144" s="1"/>
      <c r="D144" s="1"/>
      <c r="E144" s="1"/>
      <c r="F144" s="1"/>
      <c r="G144" s="1"/>
      <c r="H144" s="1"/>
      <c r="I144" s="1"/>
      <c r="J144" s="1"/>
      <c r="K144" s="1"/>
      <c r="L144" s="1"/>
      <c r="M144" s="1"/>
      <c r="N144" s="1"/>
      <c r="O144" s="1"/>
      <c r="P144" s="1"/>
      <c r="Q144" s="1"/>
      <c r="R144" s="1"/>
      <c r="S144" s="1"/>
    </row>
    <row r="145" spans="1:19">
      <c r="A145" s="1"/>
      <c r="B145" s="1"/>
      <c r="C145" s="1"/>
      <c r="D145" s="1"/>
      <c r="E145" s="1"/>
      <c r="F145" s="1"/>
      <c r="G145" s="1"/>
      <c r="H145" s="1"/>
      <c r="I145" s="1"/>
      <c r="J145" s="1"/>
      <c r="K145" s="1"/>
      <c r="L145" s="1"/>
      <c r="M145" s="1"/>
      <c r="N145" s="1"/>
      <c r="O145" s="1"/>
      <c r="P145" s="1"/>
      <c r="Q145" s="1"/>
      <c r="R145" s="1"/>
      <c r="S145" s="1"/>
    </row>
    <row r="146" spans="1:19">
      <c r="A146" s="1"/>
      <c r="B146" s="1"/>
      <c r="C146" s="1"/>
      <c r="D146" s="1"/>
      <c r="E146" s="1"/>
      <c r="F146" s="1"/>
      <c r="G146" s="1"/>
      <c r="H146" s="1"/>
      <c r="I146" s="1"/>
      <c r="J146" s="1"/>
      <c r="K146" s="1"/>
      <c r="L146" s="1"/>
      <c r="M146" s="1"/>
      <c r="N146" s="1"/>
      <c r="O146" s="1"/>
      <c r="P146" s="1"/>
      <c r="Q146" s="1"/>
      <c r="R146" s="1"/>
      <c r="S146" s="1"/>
    </row>
    <row r="147" spans="1:19">
      <c r="A147" s="1"/>
      <c r="B147" s="1"/>
      <c r="C147" s="1"/>
      <c r="D147" s="1"/>
      <c r="E147" s="1"/>
      <c r="F147" s="1"/>
      <c r="G147" s="1"/>
      <c r="H147" s="1"/>
      <c r="I147" s="1"/>
      <c r="J147" s="1"/>
      <c r="K147" s="1"/>
      <c r="L147" s="1"/>
      <c r="M147" s="1"/>
      <c r="N147" s="1"/>
      <c r="O147" s="1"/>
      <c r="P147" s="1"/>
      <c r="Q147" s="1"/>
      <c r="R147" s="1"/>
      <c r="S147" s="1"/>
    </row>
    <row r="148" spans="1:19">
      <c r="A148" s="1"/>
      <c r="B148" s="1"/>
      <c r="C148" s="1"/>
      <c r="D148" s="1"/>
      <c r="E148" s="1"/>
      <c r="F148" s="1"/>
      <c r="G148" s="1"/>
      <c r="H148" s="1"/>
      <c r="I148" s="1"/>
      <c r="J148" s="1"/>
      <c r="K148" s="1"/>
      <c r="L148" s="1"/>
      <c r="M148" s="1"/>
      <c r="N148" s="1"/>
      <c r="O148" s="1"/>
      <c r="P148" s="1"/>
      <c r="Q148" s="1"/>
      <c r="R148" s="1"/>
      <c r="S148" s="1"/>
    </row>
    <row r="149" spans="1:19">
      <c r="A149" s="1"/>
      <c r="B149" s="1"/>
      <c r="C149" s="1"/>
      <c r="D149" s="1"/>
      <c r="E149" s="1"/>
      <c r="F149" s="1"/>
      <c r="G149" s="1"/>
      <c r="H149" s="1"/>
      <c r="I149" s="1"/>
      <c r="J149" s="1"/>
      <c r="K149" s="1"/>
      <c r="L149" s="1"/>
      <c r="M149" s="1"/>
      <c r="N149" s="1"/>
      <c r="O149" s="1"/>
      <c r="P149" s="1"/>
      <c r="Q149" s="1"/>
      <c r="R149" s="1"/>
      <c r="S149" s="1"/>
    </row>
    <row r="150" spans="1:19">
      <c r="A150" s="1"/>
      <c r="B150" s="1"/>
      <c r="C150" s="1"/>
      <c r="D150" s="1"/>
      <c r="E150" s="1"/>
      <c r="F150" s="1"/>
      <c r="G150" s="1"/>
      <c r="H150" s="1"/>
      <c r="I150" s="1"/>
      <c r="J150" s="1"/>
      <c r="K150" s="1"/>
      <c r="L150" s="1"/>
      <c r="M150" s="1"/>
      <c r="N150" s="1"/>
      <c r="O150" s="1"/>
      <c r="P150" s="1"/>
      <c r="Q150" s="1"/>
      <c r="R150" s="1"/>
      <c r="S150" s="1"/>
    </row>
    <row r="151" spans="1:19">
      <c r="A151" s="1"/>
      <c r="B151" s="1"/>
      <c r="C151" s="1"/>
      <c r="D151" s="1"/>
      <c r="E151" s="1"/>
      <c r="F151" s="1"/>
      <c r="G151" s="1"/>
      <c r="H151" s="1"/>
      <c r="I151" s="1"/>
      <c r="J151" s="1"/>
      <c r="K151" s="1"/>
      <c r="L151" s="1"/>
      <c r="M151" s="1"/>
      <c r="N151" s="1"/>
      <c r="O151" s="1"/>
      <c r="P151" s="1"/>
      <c r="Q151" s="1"/>
      <c r="R151" s="1"/>
      <c r="S151" s="1"/>
    </row>
    <row r="152" spans="1:19">
      <c r="A152" s="1"/>
      <c r="B152" s="1"/>
      <c r="C152" s="1"/>
      <c r="D152" s="1"/>
      <c r="E152" s="1"/>
      <c r="F152" s="1"/>
      <c r="G152" s="1"/>
      <c r="H152" s="1"/>
      <c r="I152" s="1"/>
      <c r="J152" s="1"/>
      <c r="K152" s="1"/>
      <c r="L152" s="1"/>
      <c r="M152" s="1"/>
      <c r="N152" s="1"/>
      <c r="O152" s="1"/>
      <c r="P152" s="1"/>
      <c r="Q152" s="1"/>
      <c r="R152" s="1"/>
      <c r="S152" s="1"/>
    </row>
    <row r="153" spans="1:19">
      <c r="A153" s="1"/>
      <c r="B153" s="1"/>
      <c r="C153" s="1"/>
      <c r="D153" s="1"/>
      <c r="E153" s="1"/>
      <c r="F153" s="1"/>
      <c r="G153" s="1"/>
      <c r="H153" s="1"/>
      <c r="I153" s="1"/>
      <c r="J153" s="1"/>
      <c r="K153" s="1"/>
      <c r="L153" s="1"/>
      <c r="M153" s="1"/>
      <c r="N153" s="1"/>
      <c r="O153" s="1"/>
      <c r="P153" s="1"/>
      <c r="Q153" s="1"/>
      <c r="R153" s="1"/>
      <c r="S153" s="1"/>
    </row>
    <row r="154" spans="1:19">
      <c r="A154" s="1"/>
      <c r="B154" s="1"/>
      <c r="C154" s="1"/>
      <c r="D154" s="1"/>
      <c r="E154" s="1"/>
      <c r="F154" s="1"/>
      <c r="G154" s="1"/>
      <c r="H154" s="1"/>
      <c r="I154" s="1"/>
      <c r="J154" s="1"/>
      <c r="K154" s="1"/>
      <c r="L154" s="1"/>
      <c r="M154" s="1"/>
      <c r="N154" s="1"/>
      <c r="O154" s="1"/>
      <c r="P154" s="1"/>
      <c r="Q154" s="1"/>
      <c r="R154" s="1"/>
      <c r="S154" s="1"/>
    </row>
    <row r="155" spans="1:19">
      <c r="A155" s="1"/>
      <c r="B155" s="1"/>
      <c r="C155" s="1"/>
      <c r="D155" s="1"/>
      <c r="E155" s="1"/>
      <c r="F155" s="1"/>
      <c r="G155" s="1"/>
      <c r="H155" s="1"/>
      <c r="I155" s="1"/>
      <c r="J155" s="1"/>
      <c r="K155" s="1"/>
      <c r="L155" s="1"/>
      <c r="M155" s="1"/>
      <c r="N155" s="1"/>
      <c r="O155" s="1"/>
      <c r="P155" s="1"/>
      <c r="Q155" s="1"/>
      <c r="R155" s="1"/>
      <c r="S155" s="1"/>
    </row>
    <row r="156" spans="1:19">
      <c r="A156" s="1"/>
      <c r="B156" s="1"/>
      <c r="C156" s="1"/>
      <c r="D156" s="1"/>
      <c r="E156" s="1"/>
      <c r="F156" s="1"/>
      <c r="G156" s="1"/>
      <c r="H156" s="1"/>
      <c r="I156" s="1"/>
      <c r="J156" s="1"/>
      <c r="K156" s="1"/>
      <c r="L156" s="1"/>
      <c r="M156" s="1"/>
      <c r="N156" s="1"/>
      <c r="O156" s="1"/>
      <c r="P156" s="1"/>
      <c r="Q156" s="1"/>
      <c r="R156" s="1"/>
      <c r="S156" s="1"/>
    </row>
    <row r="157" spans="1:19">
      <c r="A157" s="1"/>
      <c r="B157" s="1"/>
      <c r="C157" s="1"/>
      <c r="D157" s="1"/>
      <c r="E157" s="1"/>
      <c r="F157" s="1"/>
      <c r="G157" s="1"/>
      <c r="H157" s="1"/>
      <c r="I157" s="1"/>
      <c r="J157" s="1"/>
      <c r="K157" s="1"/>
      <c r="L157" s="1"/>
      <c r="M157" s="1"/>
      <c r="N157" s="1"/>
      <c r="O157" s="1"/>
      <c r="P157" s="1"/>
      <c r="Q157" s="1"/>
      <c r="R157" s="1"/>
      <c r="S157" s="1"/>
    </row>
    <row r="158" spans="1:19">
      <c r="A158" s="1"/>
      <c r="B158" s="1"/>
      <c r="C158" s="1"/>
      <c r="D158" s="1"/>
      <c r="E158" s="1"/>
      <c r="F158" s="1"/>
      <c r="G158" s="1"/>
      <c r="H158" s="1"/>
      <c r="I158" s="1"/>
      <c r="J158" s="1"/>
      <c r="K158" s="1"/>
      <c r="L158" s="1"/>
      <c r="M158" s="1"/>
      <c r="N158" s="1"/>
      <c r="O158" s="1"/>
      <c r="P158" s="1"/>
      <c r="Q158" s="1"/>
      <c r="R158" s="1"/>
      <c r="S158" s="1"/>
    </row>
    <row r="159" spans="1:19">
      <c r="A159" s="1"/>
      <c r="B159" s="1"/>
      <c r="C159" s="1"/>
      <c r="D159" s="1"/>
      <c r="E159" s="1"/>
      <c r="F159" s="1"/>
      <c r="G159" s="1"/>
      <c r="H159" s="1"/>
      <c r="I159" s="1"/>
      <c r="J159" s="1"/>
      <c r="K159" s="1"/>
      <c r="L159" s="1"/>
      <c r="M159" s="1"/>
      <c r="N159" s="1"/>
      <c r="O159" s="1"/>
      <c r="P159" s="1"/>
      <c r="Q159" s="1"/>
      <c r="R159" s="1"/>
      <c r="S159" s="1"/>
    </row>
    <row r="160" spans="1:19">
      <c r="A160" s="1"/>
      <c r="B160" s="1"/>
      <c r="C160" s="1"/>
      <c r="D160" s="1"/>
      <c r="E160" s="1"/>
      <c r="F160" s="1"/>
      <c r="G160" s="1"/>
      <c r="H160" s="1"/>
      <c r="I160" s="1"/>
      <c r="J160" s="1"/>
      <c r="K160" s="1"/>
      <c r="L160" s="1"/>
      <c r="M160" s="1"/>
      <c r="N160" s="1"/>
      <c r="O160" s="1"/>
      <c r="P160" s="1"/>
      <c r="Q160" s="1"/>
      <c r="R160" s="1"/>
      <c r="S160" s="1"/>
    </row>
    <row r="161" spans="1:19">
      <c r="A161" s="1"/>
      <c r="B161" s="1"/>
      <c r="C161" s="1"/>
      <c r="D161" s="1"/>
      <c r="E161" s="1"/>
      <c r="F161" s="1"/>
      <c r="G161" s="1"/>
      <c r="H161" s="1"/>
      <c r="I161" s="1"/>
      <c r="J161" s="1"/>
      <c r="K161" s="1"/>
      <c r="L161" s="1"/>
      <c r="M161" s="1"/>
      <c r="N161" s="1"/>
      <c r="O161" s="1"/>
      <c r="P161" s="1"/>
      <c r="Q161" s="1"/>
      <c r="R161" s="1"/>
      <c r="S161" s="1"/>
    </row>
    <row r="162" spans="1:19">
      <c r="A162" s="1"/>
      <c r="B162" s="1"/>
      <c r="C162" s="1"/>
      <c r="D162" s="1"/>
      <c r="E162" s="1"/>
      <c r="F162" s="1"/>
      <c r="G162" s="1"/>
      <c r="H162" s="1"/>
      <c r="I162" s="1"/>
      <c r="J162" s="1"/>
      <c r="K162" s="1"/>
      <c r="L162" s="1"/>
      <c r="M162" s="1"/>
      <c r="N162" s="1"/>
      <c r="O162" s="1"/>
      <c r="P162" s="1"/>
      <c r="Q162" s="1"/>
      <c r="R162" s="1"/>
      <c r="S162" s="1"/>
    </row>
    <row r="163" spans="1:19">
      <c r="A163" s="1"/>
      <c r="B163" s="1"/>
      <c r="C163" s="1"/>
      <c r="D163" s="1"/>
      <c r="E163" s="1"/>
      <c r="F163" s="1"/>
      <c r="G163" s="1"/>
      <c r="H163" s="1"/>
      <c r="I163" s="1"/>
      <c r="J163" s="1"/>
      <c r="K163" s="1"/>
      <c r="L163" s="1"/>
      <c r="M163" s="1"/>
      <c r="N163" s="1"/>
      <c r="O163" s="1"/>
      <c r="P163" s="1"/>
      <c r="Q163" s="1"/>
      <c r="R163" s="1"/>
      <c r="S163" s="1"/>
    </row>
    <row r="164" spans="1:19">
      <c r="A164" s="1"/>
      <c r="B164" s="1"/>
      <c r="C164" s="1"/>
      <c r="D164" s="1"/>
      <c r="E164" s="1"/>
      <c r="F164" s="1"/>
      <c r="G164" s="1"/>
      <c r="H164" s="1"/>
      <c r="I164" s="1"/>
      <c r="J164" s="1"/>
      <c r="K164" s="1"/>
      <c r="L164" s="1"/>
      <c r="M164" s="1"/>
      <c r="N164" s="1"/>
      <c r="O164" s="1"/>
      <c r="P164" s="1"/>
      <c r="Q164" s="1"/>
      <c r="R164" s="1"/>
      <c r="S164" s="1"/>
    </row>
    <row r="165" spans="1:19">
      <c r="A165" s="1"/>
      <c r="B165" s="1"/>
      <c r="C165" s="1"/>
      <c r="D165" s="1"/>
      <c r="E165" s="1"/>
      <c r="F165" s="1"/>
      <c r="G165" s="1"/>
      <c r="H165" s="1"/>
      <c r="I165" s="1"/>
      <c r="J165" s="1"/>
      <c r="K165" s="1"/>
      <c r="L165" s="1"/>
      <c r="M165" s="1"/>
      <c r="N165" s="1"/>
      <c r="O165" s="1"/>
      <c r="P165" s="1"/>
      <c r="Q165" s="1"/>
      <c r="R165" s="1"/>
      <c r="S165" s="1"/>
    </row>
    <row r="166" spans="1:19">
      <c r="A166" s="1"/>
      <c r="B166" s="1"/>
      <c r="C166" s="1"/>
      <c r="D166" s="1"/>
      <c r="E166" s="1"/>
      <c r="F166" s="1"/>
      <c r="G166" s="1"/>
      <c r="H166" s="1"/>
      <c r="I166" s="1"/>
      <c r="J166" s="1"/>
      <c r="K166" s="1"/>
      <c r="L166" s="1"/>
      <c r="M166" s="1"/>
      <c r="N166" s="1"/>
      <c r="O166" s="1"/>
      <c r="P166" s="1"/>
      <c r="Q166" s="1"/>
      <c r="R166" s="1"/>
      <c r="S166" s="1"/>
    </row>
    <row r="167" spans="1:19">
      <c r="A167" s="1"/>
      <c r="B167" s="1"/>
      <c r="C167" s="1"/>
      <c r="D167" s="1"/>
      <c r="E167" s="1"/>
      <c r="F167" s="1"/>
      <c r="G167" s="1"/>
      <c r="H167" s="1"/>
      <c r="I167" s="1"/>
      <c r="J167" s="1"/>
      <c r="K167" s="1"/>
      <c r="L167" s="1"/>
      <c r="M167" s="1"/>
      <c r="N167" s="1"/>
      <c r="O167" s="1"/>
      <c r="P167" s="1"/>
      <c r="Q167" s="1"/>
      <c r="R167" s="1"/>
      <c r="S167" s="1"/>
    </row>
    <row r="168" spans="1:19">
      <c r="A168" s="1"/>
      <c r="B168" s="1"/>
      <c r="C168" s="1"/>
      <c r="D168" s="1"/>
      <c r="E168" s="1"/>
      <c r="F168" s="1"/>
      <c r="G168" s="1"/>
      <c r="H168" s="1"/>
      <c r="I168" s="1"/>
      <c r="J168" s="1"/>
      <c r="K168" s="1"/>
      <c r="L168" s="1"/>
      <c r="M168" s="1"/>
      <c r="N168" s="1"/>
      <c r="O168" s="1"/>
      <c r="P168" s="1"/>
      <c r="Q168" s="1"/>
      <c r="R168" s="1"/>
      <c r="S168" s="1"/>
    </row>
    <row r="169" spans="1:19">
      <c r="A169" s="1"/>
      <c r="B169" s="1"/>
      <c r="C169" s="1"/>
      <c r="D169" s="1"/>
      <c r="E169" s="1"/>
      <c r="F169" s="1"/>
      <c r="G169" s="1"/>
      <c r="H169" s="1"/>
      <c r="I169" s="1"/>
      <c r="J169" s="1"/>
      <c r="K169" s="1"/>
      <c r="L169" s="1"/>
      <c r="M169" s="1"/>
      <c r="N169" s="1"/>
      <c r="O169" s="1"/>
      <c r="P169" s="1"/>
      <c r="Q169" s="1"/>
      <c r="R169" s="1"/>
      <c r="S169" s="1"/>
    </row>
    <row r="170" spans="1:19">
      <c r="A170" s="1"/>
      <c r="B170" s="1"/>
      <c r="C170" s="1"/>
      <c r="D170" s="1"/>
      <c r="E170" s="1"/>
      <c r="F170" s="1"/>
      <c r="G170" s="1"/>
      <c r="H170" s="1"/>
      <c r="I170" s="1"/>
      <c r="J170" s="1"/>
      <c r="K170" s="1"/>
      <c r="L170" s="1"/>
      <c r="M170" s="1"/>
      <c r="N170" s="1"/>
      <c r="O170" s="1"/>
      <c r="P170" s="1"/>
      <c r="Q170" s="1"/>
      <c r="R170" s="1"/>
      <c r="S170" s="1"/>
    </row>
    <row r="171" spans="1:19">
      <c r="A171" s="1"/>
      <c r="B171" s="1"/>
      <c r="C171" s="1"/>
      <c r="D171" s="1"/>
      <c r="E171" s="1"/>
      <c r="F171" s="1"/>
      <c r="G171" s="1"/>
      <c r="H171" s="1"/>
      <c r="I171" s="1"/>
      <c r="J171" s="1"/>
      <c r="K171" s="1"/>
      <c r="L171" s="1"/>
      <c r="M171" s="1"/>
      <c r="N171" s="1"/>
      <c r="O171" s="1"/>
      <c r="P171" s="1"/>
      <c r="Q171" s="1"/>
      <c r="R171" s="1"/>
      <c r="S171" s="1"/>
    </row>
    <row r="172" spans="1:19">
      <c r="A172" s="1"/>
      <c r="B172" s="1"/>
      <c r="C172" s="1"/>
      <c r="D172" s="1"/>
      <c r="E172" s="1"/>
      <c r="F172" s="1"/>
      <c r="G172" s="1"/>
      <c r="H172" s="1"/>
      <c r="I172" s="1"/>
      <c r="J172" s="1"/>
      <c r="K172" s="1"/>
      <c r="L172" s="1"/>
      <c r="M172" s="1"/>
      <c r="N172" s="1"/>
      <c r="O172" s="1"/>
      <c r="P172" s="1"/>
      <c r="Q172" s="1"/>
      <c r="R172" s="1"/>
      <c r="S172" s="1"/>
    </row>
    <row r="173" spans="1:19">
      <c r="A173" s="1"/>
      <c r="B173" s="1"/>
      <c r="C173" s="1"/>
      <c r="D173" s="1"/>
      <c r="E173" s="1"/>
      <c r="F173" s="1"/>
      <c r="G173" s="1"/>
      <c r="H173" s="1"/>
      <c r="I173" s="1"/>
      <c r="J173" s="1"/>
      <c r="K173" s="1"/>
      <c r="L173" s="1"/>
      <c r="M173" s="1"/>
      <c r="N173" s="1"/>
      <c r="O173" s="1"/>
      <c r="P173" s="1"/>
      <c r="Q173" s="1"/>
      <c r="R173" s="1"/>
      <c r="S173" s="1"/>
    </row>
    <row r="174" spans="1:19">
      <c r="A174" s="1"/>
      <c r="B174" s="1"/>
      <c r="C174" s="1"/>
      <c r="D174" s="1"/>
      <c r="E174" s="1"/>
      <c r="F174" s="1"/>
      <c r="G174" s="1"/>
      <c r="H174" s="1"/>
      <c r="I174" s="1"/>
      <c r="J174" s="1"/>
      <c r="K174" s="1"/>
      <c r="L174" s="1"/>
      <c r="M174" s="1"/>
      <c r="N174" s="1"/>
      <c r="O174" s="1"/>
      <c r="P174" s="1"/>
      <c r="Q174" s="1"/>
      <c r="R174" s="1"/>
      <c r="S174" s="1"/>
    </row>
    <row r="175" spans="1:19">
      <c r="A175" s="1"/>
      <c r="B175" s="1"/>
      <c r="C175" s="1"/>
      <c r="D175" s="1"/>
      <c r="E175" s="1"/>
      <c r="F175" s="1"/>
      <c r="G175" s="1"/>
      <c r="H175" s="1"/>
      <c r="I175" s="1"/>
      <c r="J175" s="1"/>
      <c r="K175" s="1"/>
      <c r="L175" s="1"/>
      <c r="M175" s="1"/>
      <c r="N175" s="1"/>
      <c r="O175" s="1"/>
      <c r="P175" s="1"/>
      <c r="Q175" s="1"/>
      <c r="R175" s="1"/>
      <c r="S175" s="1"/>
    </row>
    <row r="176" spans="1:19">
      <c r="A176" s="1"/>
      <c r="B176" s="1"/>
      <c r="C176" s="1"/>
      <c r="D176" s="1"/>
      <c r="E176" s="1"/>
      <c r="F176" s="1"/>
      <c r="G176" s="1"/>
      <c r="H176" s="1"/>
      <c r="I176" s="1"/>
      <c r="J176" s="1"/>
      <c r="K176" s="1"/>
      <c r="L176" s="1"/>
      <c r="M176" s="1"/>
      <c r="N176" s="1"/>
      <c r="O176" s="1"/>
      <c r="P176" s="1"/>
      <c r="Q176" s="1"/>
      <c r="R176" s="1"/>
      <c r="S176" s="1"/>
    </row>
    <row r="177" spans="1:19">
      <c r="A177" s="1"/>
      <c r="B177" s="1"/>
      <c r="C177" s="1"/>
      <c r="D177" s="1"/>
      <c r="E177" s="1"/>
      <c r="F177" s="1"/>
      <c r="G177" s="1"/>
      <c r="H177" s="1"/>
      <c r="I177" s="1"/>
      <c r="J177" s="1"/>
      <c r="K177" s="1"/>
      <c r="L177" s="1"/>
      <c r="M177" s="1"/>
      <c r="N177" s="1"/>
      <c r="O177" s="1"/>
      <c r="P177" s="1"/>
      <c r="Q177" s="1"/>
      <c r="R177" s="1"/>
      <c r="S177" s="1"/>
    </row>
    <row r="178" spans="1:19">
      <c r="A178" s="1"/>
      <c r="B178" s="1"/>
      <c r="C178" s="1"/>
      <c r="D178" s="1"/>
      <c r="E178" s="1"/>
      <c r="F178" s="1"/>
      <c r="G178" s="1"/>
      <c r="H178" s="1"/>
      <c r="I178" s="1"/>
      <c r="J178" s="1"/>
      <c r="K178" s="1"/>
      <c r="L178" s="1"/>
      <c r="M178" s="1"/>
      <c r="N178" s="1"/>
      <c r="O178" s="1"/>
      <c r="P178" s="1"/>
      <c r="Q178" s="1"/>
      <c r="R178" s="1"/>
      <c r="S178" s="1"/>
    </row>
    <row r="179" spans="1:19">
      <c r="A179" s="1"/>
      <c r="B179" s="1"/>
      <c r="C179" s="1"/>
      <c r="D179" s="1"/>
      <c r="E179" s="1"/>
      <c r="F179" s="1"/>
      <c r="G179" s="1"/>
      <c r="H179" s="1"/>
      <c r="I179" s="1"/>
      <c r="J179" s="1"/>
      <c r="K179" s="1"/>
      <c r="L179" s="1"/>
      <c r="M179" s="1"/>
      <c r="N179" s="1"/>
      <c r="O179" s="1"/>
      <c r="P179" s="1"/>
      <c r="Q179" s="1"/>
      <c r="R179" s="1"/>
      <c r="S179" s="1"/>
    </row>
    <row r="180" spans="1:19">
      <c r="A180" s="1"/>
      <c r="B180" s="1"/>
      <c r="C180" s="1"/>
      <c r="D180" s="1"/>
      <c r="E180" s="1"/>
      <c r="F180" s="1"/>
      <c r="G180" s="1"/>
      <c r="H180" s="1"/>
      <c r="I180" s="1"/>
      <c r="J180" s="1"/>
      <c r="K180" s="1"/>
      <c r="L180" s="1"/>
      <c r="M180" s="1"/>
      <c r="N180" s="1"/>
      <c r="O180" s="1"/>
      <c r="P180" s="1"/>
      <c r="Q180" s="1"/>
      <c r="R180" s="1"/>
      <c r="S180" s="1"/>
    </row>
    <row r="181" spans="1:19">
      <c r="A181" s="1"/>
      <c r="B181" s="1"/>
      <c r="C181" s="1"/>
      <c r="D181" s="1"/>
      <c r="E181" s="1"/>
      <c r="F181" s="1"/>
      <c r="G181" s="1"/>
      <c r="H181" s="1"/>
      <c r="I181" s="1"/>
      <c r="J181" s="1"/>
      <c r="K181" s="1"/>
      <c r="L181" s="1"/>
      <c r="M181" s="1"/>
      <c r="N181" s="1"/>
      <c r="O181" s="1"/>
      <c r="P181" s="1"/>
      <c r="Q181" s="1"/>
      <c r="R181" s="1"/>
      <c r="S181" s="1"/>
    </row>
    <row r="182" spans="1:19">
      <c r="A182" s="1"/>
      <c r="B182" s="1"/>
      <c r="C182" s="1"/>
      <c r="D182" s="1"/>
      <c r="E182" s="1"/>
      <c r="F182" s="1"/>
      <c r="G182" s="1"/>
      <c r="H182" s="1"/>
      <c r="I182" s="1"/>
      <c r="J182" s="1"/>
      <c r="K182" s="1"/>
      <c r="L182" s="1"/>
      <c r="M182" s="1"/>
      <c r="N182" s="1"/>
      <c r="O182" s="1"/>
      <c r="P182" s="1"/>
      <c r="Q182" s="1"/>
      <c r="R182" s="1"/>
      <c r="S182" s="1"/>
    </row>
    <row r="183" spans="1:19">
      <c r="A183" s="1"/>
      <c r="B183" s="1"/>
      <c r="C183" s="1"/>
      <c r="D183" s="1"/>
      <c r="E183" s="1"/>
      <c r="F183" s="1"/>
      <c r="G183" s="1"/>
      <c r="H183" s="1"/>
      <c r="I183" s="1"/>
      <c r="J183" s="1"/>
      <c r="K183" s="1"/>
      <c r="L183" s="1"/>
      <c r="M183" s="1"/>
      <c r="N183" s="1"/>
      <c r="O183" s="1"/>
      <c r="P183" s="1"/>
      <c r="Q183" s="1"/>
      <c r="R183" s="1"/>
      <c r="S183" s="1"/>
    </row>
    <row r="184" spans="1:19">
      <c r="A184" s="1"/>
      <c r="B184" s="1"/>
      <c r="C184" s="1"/>
      <c r="D184" s="1"/>
      <c r="E184" s="1"/>
      <c r="F184" s="1"/>
      <c r="G184" s="1"/>
      <c r="H184" s="1"/>
      <c r="I184" s="1"/>
      <c r="J184" s="1"/>
      <c r="K184" s="1"/>
      <c r="L184" s="1"/>
      <c r="M184" s="1"/>
      <c r="N184" s="1"/>
      <c r="O184" s="1"/>
      <c r="P184" s="1"/>
      <c r="Q184" s="1"/>
      <c r="R184" s="1"/>
      <c r="S184" s="1"/>
    </row>
    <row r="185" spans="1:19">
      <c r="A185" s="1"/>
      <c r="B185" s="1"/>
      <c r="C185" s="1"/>
      <c r="D185" s="1"/>
      <c r="E185" s="1"/>
      <c r="F185" s="1"/>
      <c r="G185" s="1"/>
      <c r="H185" s="1"/>
      <c r="I185" s="1"/>
      <c r="J185" s="1"/>
      <c r="K185" s="1"/>
      <c r="L185" s="1"/>
      <c r="M185" s="1"/>
      <c r="N185" s="1"/>
      <c r="O185" s="1"/>
      <c r="P185" s="1"/>
      <c r="Q185" s="1"/>
      <c r="R185" s="1"/>
      <c r="S185" s="1"/>
    </row>
    <row r="186" spans="1:19">
      <c r="A186" s="1"/>
      <c r="B186" s="1"/>
      <c r="C186" s="1"/>
      <c r="D186" s="1"/>
      <c r="E186" s="1"/>
      <c r="F186" s="1"/>
      <c r="G186" s="1"/>
      <c r="H186" s="1"/>
      <c r="I186" s="1"/>
      <c r="J186" s="1"/>
      <c r="K186" s="1"/>
      <c r="L186" s="1"/>
      <c r="M186" s="1"/>
      <c r="N186" s="1"/>
      <c r="O186" s="1"/>
      <c r="P186" s="1"/>
      <c r="Q186" s="1"/>
      <c r="R186" s="1"/>
      <c r="S186" s="1"/>
    </row>
    <row r="187" spans="1:19">
      <c r="A187" s="1"/>
      <c r="B187" s="1"/>
      <c r="C187" s="1"/>
      <c r="D187" s="1"/>
      <c r="E187" s="1"/>
      <c r="F187" s="1"/>
      <c r="G187" s="1"/>
      <c r="H187" s="1"/>
      <c r="I187" s="1"/>
      <c r="J187" s="1"/>
      <c r="K187" s="1"/>
      <c r="L187" s="1"/>
      <c r="M187" s="1"/>
      <c r="N187" s="1"/>
      <c r="O187" s="1"/>
      <c r="P187" s="1"/>
      <c r="Q187" s="1"/>
      <c r="R187" s="1"/>
      <c r="S187" s="1"/>
    </row>
    <row r="188" spans="1:19">
      <c r="A188" s="1"/>
      <c r="B188" s="1"/>
      <c r="C188" s="1"/>
      <c r="D188" s="1"/>
      <c r="E188" s="1"/>
      <c r="F188" s="1"/>
      <c r="G188" s="1"/>
      <c r="H188" s="1"/>
      <c r="I188" s="1"/>
      <c r="J188" s="1"/>
      <c r="K188" s="1"/>
      <c r="L188" s="1"/>
      <c r="M188" s="1"/>
      <c r="N188" s="1"/>
      <c r="O188" s="1"/>
      <c r="P188" s="1"/>
      <c r="Q188" s="1"/>
      <c r="R188" s="1"/>
      <c r="S188" s="1"/>
    </row>
    <row r="189" spans="1:19">
      <c r="A189" s="1"/>
      <c r="B189" s="1"/>
      <c r="C189" s="1"/>
      <c r="D189" s="1"/>
      <c r="E189" s="1"/>
      <c r="F189" s="1"/>
      <c r="G189" s="1"/>
      <c r="H189" s="1"/>
      <c r="I189" s="1"/>
      <c r="J189" s="1"/>
      <c r="K189" s="1"/>
      <c r="L189" s="1"/>
      <c r="M189" s="1"/>
      <c r="N189" s="1"/>
      <c r="O189" s="1"/>
      <c r="P189" s="1"/>
      <c r="Q189" s="1"/>
      <c r="R189" s="1"/>
      <c r="S189" s="1"/>
    </row>
    <row r="190" spans="1:19">
      <c r="A190" s="1"/>
      <c r="B190" s="1"/>
      <c r="C190" s="1"/>
      <c r="D190" s="1"/>
      <c r="E190" s="1"/>
      <c r="F190" s="1"/>
      <c r="G190" s="1"/>
      <c r="H190" s="1"/>
      <c r="I190" s="1"/>
      <c r="J190" s="1"/>
      <c r="K190" s="1"/>
      <c r="L190" s="1"/>
      <c r="M190" s="1"/>
      <c r="N190" s="1"/>
      <c r="O190" s="1"/>
      <c r="P190" s="1"/>
      <c r="Q190" s="1"/>
      <c r="R190" s="1"/>
      <c r="S190" s="1"/>
    </row>
    <row r="191" spans="1:19">
      <c r="A191" s="1"/>
      <c r="B191" s="1"/>
      <c r="C191" s="1"/>
      <c r="D191" s="1"/>
      <c r="E191" s="1"/>
      <c r="F191" s="1"/>
      <c r="G191" s="1"/>
      <c r="H191" s="1"/>
      <c r="I191" s="1"/>
      <c r="J191" s="1"/>
      <c r="K191" s="1"/>
      <c r="L191" s="1"/>
      <c r="M191" s="1"/>
      <c r="N191" s="1"/>
      <c r="O191" s="1"/>
      <c r="P191" s="1"/>
      <c r="Q191" s="1"/>
      <c r="R191" s="1"/>
      <c r="S191" s="1"/>
    </row>
    <row r="192" spans="1:19">
      <c r="A192" s="1"/>
      <c r="B192" s="1"/>
      <c r="C192" s="1"/>
      <c r="D192" s="1"/>
      <c r="E192" s="1"/>
      <c r="F192" s="1"/>
      <c r="G192" s="1"/>
      <c r="H192" s="1"/>
      <c r="I192" s="1"/>
      <c r="J192" s="1"/>
      <c r="K192" s="1"/>
      <c r="L192" s="1"/>
      <c r="M192" s="1"/>
      <c r="N192" s="1"/>
      <c r="O192" s="1"/>
      <c r="P192" s="1"/>
      <c r="Q192" s="1"/>
      <c r="R192" s="1"/>
      <c r="S192" s="1"/>
    </row>
    <row r="193" spans="1:19">
      <c r="A193" s="1"/>
      <c r="B193" s="1"/>
      <c r="C193" s="1"/>
      <c r="D193" s="1"/>
      <c r="E193" s="1"/>
      <c r="F193" s="1"/>
      <c r="G193" s="1"/>
      <c r="H193" s="1"/>
      <c r="I193" s="1"/>
      <c r="J193" s="1"/>
      <c r="K193" s="1"/>
      <c r="L193" s="1"/>
      <c r="M193" s="1"/>
      <c r="N193" s="1"/>
      <c r="O193" s="1"/>
      <c r="P193" s="1"/>
      <c r="Q193" s="1"/>
      <c r="R193" s="1"/>
      <c r="S193" s="1"/>
    </row>
    <row r="194" spans="1:19">
      <c r="A194" s="1"/>
      <c r="B194" s="1"/>
      <c r="C194" s="1"/>
      <c r="D194" s="1"/>
      <c r="E194" s="1"/>
      <c r="F194" s="1"/>
      <c r="G194" s="1"/>
      <c r="H194" s="1"/>
      <c r="I194" s="1"/>
      <c r="J194" s="1"/>
      <c r="K194" s="1"/>
      <c r="L194" s="1"/>
      <c r="M194" s="1"/>
      <c r="N194" s="1"/>
      <c r="O194" s="1"/>
      <c r="P194" s="1"/>
      <c r="Q194" s="1"/>
      <c r="R194" s="1"/>
      <c r="S194" s="1"/>
    </row>
    <row r="195" spans="1:19">
      <c r="A195" s="1"/>
      <c r="B195" s="1"/>
      <c r="C195" s="1"/>
      <c r="D195" s="1"/>
      <c r="E195" s="1"/>
      <c r="F195" s="1"/>
      <c r="G195" s="1"/>
      <c r="H195" s="1"/>
      <c r="I195" s="1"/>
      <c r="J195" s="1"/>
      <c r="K195" s="1"/>
      <c r="L195" s="1"/>
      <c r="M195" s="1"/>
      <c r="N195" s="1"/>
      <c r="O195" s="1"/>
      <c r="P195" s="1"/>
      <c r="Q195" s="1"/>
      <c r="R195" s="1"/>
      <c r="S195" s="1"/>
    </row>
    <row r="196" spans="1:19">
      <c r="A196" s="1"/>
      <c r="B196" s="1"/>
      <c r="C196" s="1"/>
      <c r="D196" s="1"/>
      <c r="E196" s="1"/>
      <c r="F196" s="1"/>
      <c r="G196" s="1"/>
      <c r="H196" s="1"/>
      <c r="I196" s="1"/>
      <c r="J196" s="1"/>
      <c r="K196" s="1"/>
      <c r="L196" s="1"/>
      <c r="M196" s="1"/>
      <c r="N196" s="1"/>
      <c r="O196" s="1"/>
      <c r="P196" s="1"/>
      <c r="Q196" s="1"/>
      <c r="R196" s="1"/>
      <c r="S196" s="1"/>
    </row>
    <row r="197" spans="1:19">
      <c r="A197" s="1"/>
      <c r="B197" s="1"/>
      <c r="C197" s="1"/>
      <c r="D197" s="1"/>
      <c r="E197" s="1"/>
      <c r="F197" s="1"/>
      <c r="G197" s="1"/>
      <c r="H197" s="1"/>
      <c r="I197" s="1"/>
      <c r="J197" s="1"/>
      <c r="K197" s="1"/>
      <c r="L197" s="1"/>
      <c r="M197" s="1"/>
      <c r="N197" s="1"/>
      <c r="O197" s="1"/>
      <c r="P197" s="1"/>
      <c r="Q197" s="1"/>
      <c r="R197" s="1"/>
      <c r="S197" s="1"/>
    </row>
    <row r="198" spans="1:19">
      <c r="A198" s="1"/>
      <c r="B198" s="1"/>
      <c r="C198" s="1"/>
      <c r="D198" s="1"/>
      <c r="E198" s="1"/>
      <c r="F198" s="1"/>
      <c r="G198" s="1"/>
      <c r="H198" s="1"/>
      <c r="I198" s="1"/>
      <c r="J198" s="1"/>
      <c r="K198" s="1"/>
      <c r="L198" s="1"/>
      <c r="M198" s="1"/>
      <c r="N198" s="1"/>
      <c r="O198" s="1"/>
      <c r="P198" s="1"/>
      <c r="Q198" s="1"/>
      <c r="R198" s="1"/>
      <c r="S198" s="1"/>
    </row>
    <row r="199" spans="1:19">
      <c r="A199" s="1"/>
      <c r="B199" s="1"/>
      <c r="C199" s="1"/>
      <c r="D199" s="1"/>
      <c r="E199" s="1"/>
      <c r="F199" s="1"/>
      <c r="G199" s="1"/>
      <c r="H199" s="1"/>
      <c r="I199" s="1"/>
      <c r="J199" s="1"/>
      <c r="K199" s="1"/>
      <c r="L199" s="1"/>
      <c r="M199" s="1"/>
      <c r="N199" s="1"/>
      <c r="O199" s="1"/>
      <c r="P199" s="1"/>
      <c r="Q199" s="1"/>
      <c r="R199" s="1"/>
      <c r="S199" s="1"/>
    </row>
    <row r="200" spans="1:19">
      <c r="A200" s="1"/>
      <c r="B200" s="1"/>
      <c r="C200" s="1"/>
      <c r="D200" s="1"/>
      <c r="E200" s="1"/>
      <c r="F200" s="1"/>
      <c r="G200" s="1"/>
      <c r="H200" s="1"/>
      <c r="I200" s="1"/>
      <c r="J200" s="1"/>
      <c r="K200" s="1"/>
      <c r="L200" s="1"/>
      <c r="M200" s="1"/>
      <c r="N200" s="1"/>
      <c r="O200" s="1"/>
      <c r="P200" s="1"/>
      <c r="Q200" s="1"/>
      <c r="R200" s="1"/>
      <c r="S200" s="1"/>
    </row>
    <row r="201" spans="1:19">
      <c r="A201" s="1"/>
      <c r="B201" s="1"/>
      <c r="C201" s="1"/>
      <c r="D201" s="1"/>
      <c r="E201" s="1"/>
      <c r="F201" s="1"/>
      <c r="G201" s="1"/>
      <c r="H201" s="1"/>
      <c r="I201" s="1"/>
      <c r="J201" s="1"/>
      <c r="K201" s="1"/>
      <c r="L201" s="1"/>
      <c r="M201" s="1"/>
      <c r="N201" s="1"/>
      <c r="O201" s="1"/>
      <c r="P201" s="1"/>
      <c r="Q201" s="1"/>
      <c r="R201" s="1"/>
      <c r="S201" s="1"/>
    </row>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01"/>
  <sheetViews>
    <sheetView workbookViewId="0">
      <selection activeCell="A1" sqref="A1"/>
    </sheetView>
  </sheetViews>
  <sheetFormatPr defaultColWidth="9" defaultRowHeight="13.8"/>
  <cols>
    <col min="1" max="1" width="12" customWidth="1"/>
    <col min="2" max="2" width="41" customWidth="1"/>
    <col min="3" max="3" width="58" customWidth="1"/>
    <col min="4" max="4" width="52" customWidth="1"/>
    <col min="5" max="8" width="12" customWidth="1"/>
    <col min="9" max="9" width="24" customWidth="1"/>
    <col min="10" max="19" width="12" customWidth="1"/>
  </cols>
  <sheetData>
    <row r="1" spans="1:19">
      <c r="A1" s="1"/>
      <c r="B1" s="1"/>
      <c r="C1" s="1"/>
      <c r="D1" s="1"/>
      <c r="E1" s="1"/>
      <c r="F1" s="1"/>
      <c r="G1" s="1"/>
      <c r="H1" s="1"/>
      <c r="I1" s="1"/>
      <c r="J1" s="1"/>
      <c r="K1" s="1"/>
      <c r="L1" s="1"/>
      <c r="M1" s="1"/>
      <c r="N1" s="1"/>
      <c r="O1" s="1"/>
      <c r="P1" s="1"/>
      <c r="Q1" s="1"/>
      <c r="R1" s="1"/>
      <c r="S1" s="1"/>
    </row>
    <row r="2" ht="56.25" customHeight="1" spans="1:19">
      <c r="A2" s="2"/>
      <c r="B2" s="2" t="s">
        <v>271</v>
      </c>
      <c r="C2" s="2" t="s">
        <v>214</v>
      </c>
      <c r="D2" s="2" t="s">
        <v>215</v>
      </c>
      <c r="E2" s="3" t="s">
        <v>362</v>
      </c>
      <c r="F2" s="3" t="s">
        <v>363</v>
      </c>
      <c r="G2" s="2" t="s">
        <v>364</v>
      </c>
      <c r="H2" s="2" t="s">
        <v>365</v>
      </c>
      <c r="I2" s="2" t="s">
        <v>366</v>
      </c>
      <c r="J2" s="23" t="s">
        <v>367</v>
      </c>
      <c r="K2" s="23" t="s">
        <v>368</v>
      </c>
      <c r="L2" s="24" t="s">
        <v>369</v>
      </c>
      <c r="M2" s="23" t="s">
        <v>370</v>
      </c>
      <c r="N2" s="1"/>
      <c r="O2" s="25"/>
      <c r="P2" s="24" t="s">
        <v>371</v>
      </c>
      <c r="Q2" s="24" t="s">
        <v>371</v>
      </c>
      <c r="R2" s="24" t="s">
        <v>372</v>
      </c>
      <c r="S2" s="31"/>
    </row>
    <row r="3" ht="63.75" customHeight="1" spans="1:19">
      <c r="A3" s="4">
        <v>1.7</v>
      </c>
      <c r="B3" s="5" t="s">
        <v>439</v>
      </c>
      <c r="C3" s="6"/>
      <c r="D3" s="6"/>
      <c r="E3" s="7">
        <f>SUM(E4:E5)</f>
        <v>100</v>
      </c>
      <c r="F3" s="8">
        <v>1</v>
      </c>
      <c r="G3" s="9"/>
      <c r="H3" s="5"/>
      <c r="I3" s="5" t="s">
        <v>404</v>
      </c>
      <c r="J3" s="26"/>
      <c r="K3" s="26"/>
      <c r="L3" s="26"/>
      <c r="M3" s="26"/>
      <c r="N3" s="26"/>
      <c r="O3" s="27"/>
      <c r="P3" s="26"/>
      <c r="Q3" s="26"/>
      <c r="R3" s="26">
        <f>SUM(R4:R5)</f>
        <v>1</v>
      </c>
      <c r="S3" s="26"/>
    </row>
    <row r="4" ht="216.75" customHeight="1" spans="1:19">
      <c r="A4" s="10" t="s">
        <v>440</v>
      </c>
      <c r="B4" s="11" t="s">
        <v>441</v>
      </c>
      <c r="C4" s="12" t="s">
        <v>442</v>
      </c>
      <c r="D4" s="12" t="s">
        <v>443</v>
      </c>
      <c r="E4" s="13">
        <v>50</v>
      </c>
      <c r="F4" s="14">
        <f>E4*F44/100</f>
        <v>0</v>
      </c>
      <c r="G4" s="11" t="s">
        <v>444</v>
      </c>
      <c r="H4" s="10" t="s">
        <v>380</v>
      </c>
      <c r="I4" s="11" t="s">
        <v>445</v>
      </c>
      <c r="J4" s="28"/>
      <c r="K4" s="28"/>
      <c r="L4" s="28"/>
      <c r="M4" s="28">
        <v>0.5</v>
      </c>
      <c r="N4" s="29" t="s">
        <v>446</v>
      </c>
      <c r="O4" s="27"/>
      <c r="P4" s="28"/>
      <c r="Q4" s="28"/>
      <c r="R4" s="32">
        <v>0.5</v>
      </c>
      <c r="S4" s="32"/>
    </row>
    <row r="5" ht="216.75" customHeight="1" spans="1:19">
      <c r="A5" s="10" t="s">
        <v>447</v>
      </c>
      <c r="B5" s="11" t="s">
        <v>448</v>
      </c>
      <c r="C5" s="12" t="s">
        <v>449</v>
      </c>
      <c r="D5" s="12" t="s">
        <v>443</v>
      </c>
      <c r="E5" s="13">
        <v>50</v>
      </c>
      <c r="F5" s="14">
        <f>E5*F44/100</f>
        <v>0</v>
      </c>
      <c r="G5" s="11" t="s">
        <v>444</v>
      </c>
      <c r="H5" s="10" t="s">
        <v>380</v>
      </c>
      <c r="I5" s="10" t="s">
        <v>392</v>
      </c>
      <c r="J5" s="28"/>
      <c r="K5" s="28"/>
      <c r="L5" s="28"/>
      <c r="M5" s="28">
        <v>0.5</v>
      </c>
      <c r="N5" s="29" t="s">
        <v>446</v>
      </c>
      <c r="O5" s="27"/>
      <c r="P5" s="28"/>
      <c r="Q5" s="28"/>
      <c r="R5" s="32">
        <v>0.5</v>
      </c>
      <c r="S5" s="32"/>
    </row>
    <row r="6" ht="47.25" customHeight="1" spans="1:19">
      <c r="A6" s="4">
        <v>2.1</v>
      </c>
      <c r="B6" s="5" t="s">
        <v>450</v>
      </c>
      <c r="C6" s="6"/>
      <c r="D6" s="6"/>
      <c r="E6" s="7">
        <f>SUM(E7:E10)</f>
        <v>100</v>
      </c>
      <c r="F6" s="8">
        <v>6</v>
      </c>
      <c r="G6" s="9"/>
      <c r="H6" s="5"/>
      <c r="I6" s="5" t="s">
        <v>404</v>
      </c>
      <c r="J6" s="26"/>
      <c r="K6" s="26"/>
      <c r="L6" s="26"/>
      <c r="M6" s="26"/>
      <c r="N6" s="26"/>
      <c r="O6" s="27"/>
      <c r="P6" s="26"/>
      <c r="Q6" s="26"/>
      <c r="R6" s="26">
        <f>SUM(R7:R10)</f>
        <v>6</v>
      </c>
      <c r="S6" s="26"/>
    </row>
    <row r="7" ht="48.75" customHeight="1" spans="1:19">
      <c r="A7" s="10" t="s">
        <v>451</v>
      </c>
      <c r="B7" s="15" t="s">
        <v>452</v>
      </c>
      <c r="C7" s="15" t="s">
        <v>453</v>
      </c>
      <c r="D7" s="12" t="s">
        <v>454</v>
      </c>
      <c r="E7" s="13">
        <v>30</v>
      </c>
      <c r="F7" s="14">
        <f>E7*F51/100</f>
        <v>0</v>
      </c>
      <c r="G7" s="11" t="s">
        <v>444</v>
      </c>
      <c r="H7" s="10" t="s">
        <v>380</v>
      </c>
      <c r="I7" s="10" t="s">
        <v>455</v>
      </c>
      <c r="J7" s="28"/>
      <c r="K7" s="28"/>
      <c r="L7" s="28"/>
      <c r="M7" s="28">
        <v>1.5</v>
      </c>
      <c r="N7" s="29" t="s">
        <v>446</v>
      </c>
      <c r="O7" s="27"/>
      <c r="P7" s="28"/>
      <c r="Q7" s="28"/>
      <c r="R7" s="32">
        <v>1.8</v>
      </c>
      <c r="S7" s="32"/>
    </row>
    <row r="8" ht="48.75" customHeight="1" spans="1:19">
      <c r="A8" s="10" t="s">
        <v>456</v>
      </c>
      <c r="B8" s="15" t="s">
        <v>457</v>
      </c>
      <c r="C8" s="15" t="s">
        <v>458</v>
      </c>
      <c r="D8" s="12" t="s">
        <v>459</v>
      </c>
      <c r="E8" s="13">
        <v>30</v>
      </c>
      <c r="F8" s="14">
        <f>E8*F51/100</f>
        <v>0</v>
      </c>
      <c r="G8" s="11" t="s">
        <v>444</v>
      </c>
      <c r="H8" s="10" t="s">
        <v>380</v>
      </c>
      <c r="I8" s="10" t="s">
        <v>455</v>
      </c>
      <c r="J8" s="28"/>
      <c r="K8" s="28"/>
      <c r="L8" s="28"/>
      <c r="M8" s="28">
        <v>1.5</v>
      </c>
      <c r="N8" s="29" t="s">
        <v>446</v>
      </c>
      <c r="O8" s="27"/>
      <c r="P8" s="28"/>
      <c r="Q8" s="28"/>
      <c r="R8" s="32">
        <v>1.8</v>
      </c>
      <c r="S8" s="32"/>
    </row>
    <row r="9" ht="48.75" customHeight="1" spans="1:19">
      <c r="A9" s="10" t="s">
        <v>460</v>
      </c>
      <c r="B9" s="11" t="s">
        <v>461</v>
      </c>
      <c r="C9" s="12" t="s">
        <v>462</v>
      </c>
      <c r="D9" s="12" t="s">
        <v>463</v>
      </c>
      <c r="E9" s="13">
        <v>20</v>
      </c>
      <c r="F9" s="14">
        <f>E9*F51/100</f>
        <v>0</v>
      </c>
      <c r="G9" s="11" t="s">
        <v>444</v>
      </c>
      <c r="H9" s="10" t="s">
        <v>380</v>
      </c>
      <c r="I9" s="10" t="s">
        <v>455</v>
      </c>
      <c r="J9" s="28"/>
      <c r="K9" s="28"/>
      <c r="L9" s="28"/>
      <c r="M9" s="28">
        <v>1.2</v>
      </c>
      <c r="N9" s="29" t="s">
        <v>446</v>
      </c>
      <c r="O9" s="27"/>
      <c r="P9" s="28"/>
      <c r="Q9" s="28"/>
      <c r="R9" s="32">
        <v>1.2</v>
      </c>
      <c r="S9" s="32"/>
    </row>
    <row r="10" ht="48.75" customHeight="1" spans="1:19">
      <c r="A10" s="10" t="s">
        <v>464</v>
      </c>
      <c r="B10" s="11" t="s">
        <v>465</v>
      </c>
      <c r="C10" s="12" t="s">
        <v>466</v>
      </c>
      <c r="D10" s="12" t="s">
        <v>467</v>
      </c>
      <c r="E10" s="13">
        <v>20</v>
      </c>
      <c r="F10" s="14">
        <f>E10*F51/100</f>
        <v>0</v>
      </c>
      <c r="G10" s="11" t="s">
        <v>444</v>
      </c>
      <c r="H10" s="10" t="s">
        <v>380</v>
      </c>
      <c r="I10" s="10" t="s">
        <v>455</v>
      </c>
      <c r="J10" s="28"/>
      <c r="K10" s="28"/>
      <c r="L10" s="28"/>
      <c r="M10" s="28">
        <v>1.2</v>
      </c>
      <c r="N10" s="29" t="s">
        <v>446</v>
      </c>
      <c r="O10" s="27"/>
      <c r="P10" s="28"/>
      <c r="Q10" s="28"/>
      <c r="R10" s="32">
        <v>1.2</v>
      </c>
      <c r="S10" s="32"/>
    </row>
    <row r="11" ht="51.75" customHeight="1" spans="1:19">
      <c r="A11" s="4">
        <v>2.2</v>
      </c>
      <c r="B11" s="5" t="s">
        <v>373</v>
      </c>
      <c r="C11" s="6"/>
      <c r="D11" s="6"/>
      <c r="E11" s="7">
        <f>SUM(E12:E18)</f>
        <v>410</v>
      </c>
      <c r="F11" s="8">
        <v>3.5</v>
      </c>
      <c r="G11" s="9"/>
      <c r="H11" s="5"/>
      <c r="I11" s="5" t="s">
        <v>374</v>
      </c>
      <c r="J11" s="26">
        <v>1.225</v>
      </c>
      <c r="K11" s="26">
        <v>1.225</v>
      </c>
      <c r="L11" s="26">
        <f>SUM(L12:L18)</f>
        <v>0</v>
      </c>
      <c r="M11" s="26">
        <v>1.225</v>
      </c>
      <c r="N11" s="26"/>
      <c r="O11" s="27"/>
      <c r="P11" s="26"/>
      <c r="Q11" s="26"/>
      <c r="R11" s="26">
        <f>SUM(R12:R18)</f>
        <v>3.6</v>
      </c>
      <c r="S11" s="26"/>
    </row>
    <row r="12" ht="92.25" customHeight="1" spans="1:19">
      <c r="A12" s="10" t="s">
        <v>468</v>
      </c>
      <c r="B12" s="11" t="s">
        <v>469</v>
      </c>
      <c r="C12" s="12" t="s">
        <v>470</v>
      </c>
      <c r="D12" s="12" t="s">
        <v>471</v>
      </c>
      <c r="E12" s="13">
        <v>20</v>
      </c>
      <c r="F12" s="14">
        <f>E12*F61/100</f>
        <v>0</v>
      </c>
      <c r="G12" s="11" t="s">
        <v>444</v>
      </c>
      <c r="H12" s="10" t="s">
        <v>380</v>
      </c>
      <c r="I12" s="10"/>
      <c r="J12" s="28"/>
      <c r="K12" s="28"/>
      <c r="L12" s="28"/>
      <c r="M12" s="28">
        <v>0.7</v>
      </c>
      <c r="N12" s="29" t="s">
        <v>446</v>
      </c>
      <c r="O12" s="30"/>
      <c r="P12" s="28"/>
      <c r="Q12" s="28"/>
      <c r="R12" s="32">
        <v>0.7</v>
      </c>
      <c r="S12" s="32"/>
    </row>
    <row r="13" ht="92.25" customHeight="1" spans="1:19">
      <c r="A13" s="10" t="s">
        <v>472</v>
      </c>
      <c r="B13" s="11" t="s">
        <v>473</v>
      </c>
      <c r="C13" s="12" t="s">
        <v>474</v>
      </c>
      <c r="D13" s="12" t="s">
        <v>475</v>
      </c>
      <c r="E13" s="13">
        <v>20</v>
      </c>
      <c r="F13" s="14">
        <f>E13*F61/100</f>
        <v>0</v>
      </c>
      <c r="G13" s="11" t="s">
        <v>444</v>
      </c>
      <c r="H13" s="10" t="s">
        <v>380</v>
      </c>
      <c r="I13" s="10" t="s">
        <v>476</v>
      </c>
      <c r="J13" s="28"/>
      <c r="K13" s="28"/>
      <c r="L13" s="28"/>
      <c r="M13" s="28">
        <v>0.7</v>
      </c>
      <c r="N13" s="29" t="s">
        <v>446</v>
      </c>
      <c r="O13" s="27"/>
      <c r="P13" s="28"/>
      <c r="Q13" s="28"/>
      <c r="R13" s="32">
        <v>0.7</v>
      </c>
      <c r="S13" s="32"/>
    </row>
    <row r="14" ht="272.25" customHeight="1" spans="1:19">
      <c r="A14" s="10" t="s">
        <v>477</v>
      </c>
      <c r="B14" s="11" t="s">
        <v>478</v>
      </c>
      <c r="C14" s="12" t="s">
        <v>479</v>
      </c>
      <c r="D14" s="15" t="s">
        <v>480</v>
      </c>
      <c r="E14" s="13">
        <v>20</v>
      </c>
      <c r="F14" s="14">
        <f>E14*F61/100</f>
        <v>0</v>
      </c>
      <c r="G14" s="11" t="s">
        <v>444</v>
      </c>
      <c r="H14" s="10" t="s">
        <v>380</v>
      </c>
      <c r="I14" s="10" t="s">
        <v>481</v>
      </c>
      <c r="J14" s="28"/>
      <c r="K14" s="28"/>
      <c r="L14" s="28"/>
      <c r="M14" s="28">
        <v>0.7</v>
      </c>
      <c r="N14" s="29" t="s">
        <v>446</v>
      </c>
      <c r="O14" s="27"/>
      <c r="P14" s="28"/>
      <c r="Q14" s="28"/>
      <c r="R14" s="32">
        <v>0.7</v>
      </c>
      <c r="S14" s="32"/>
    </row>
    <row r="15" ht="92.4" spans="1:19">
      <c r="A15" s="16">
        <v>2.5</v>
      </c>
      <c r="B15" s="10" t="s">
        <v>482</v>
      </c>
      <c r="C15" s="17" t="s">
        <v>483</v>
      </c>
      <c r="D15" s="17" t="s">
        <v>484</v>
      </c>
      <c r="E15" s="13">
        <v>100</v>
      </c>
      <c r="F15" s="14">
        <v>1</v>
      </c>
      <c r="G15" s="18" t="s">
        <v>444</v>
      </c>
      <c r="H15" s="10" t="s">
        <v>380</v>
      </c>
      <c r="I15" s="10" t="s">
        <v>404</v>
      </c>
      <c r="J15" s="29"/>
      <c r="K15" s="29"/>
      <c r="L15" s="29"/>
      <c r="M15" s="29">
        <v>1</v>
      </c>
      <c r="N15" s="29" t="s">
        <v>446</v>
      </c>
      <c r="O15" s="1"/>
      <c r="P15" s="29"/>
      <c r="Q15" s="29"/>
      <c r="R15" s="32">
        <v>1</v>
      </c>
      <c r="S15" s="32"/>
    </row>
    <row r="16" ht="138.75" customHeight="1" spans="1:19">
      <c r="A16" s="16">
        <v>2.6</v>
      </c>
      <c r="B16" s="10" t="s">
        <v>485</v>
      </c>
      <c r="C16" s="19" t="s">
        <v>486</v>
      </c>
      <c r="D16" s="19" t="s">
        <v>487</v>
      </c>
      <c r="E16" s="13">
        <v>100</v>
      </c>
      <c r="F16" s="14">
        <v>0.5</v>
      </c>
      <c r="G16" s="18" t="s">
        <v>444</v>
      </c>
      <c r="H16" s="10" t="s">
        <v>488</v>
      </c>
      <c r="I16" s="10" t="s">
        <v>404</v>
      </c>
      <c r="J16" s="29"/>
      <c r="K16" s="29"/>
      <c r="L16" s="29"/>
      <c r="M16" s="29">
        <v>0.5</v>
      </c>
      <c r="N16" s="29" t="s">
        <v>446</v>
      </c>
      <c r="O16" s="1"/>
      <c r="P16" s="29"/>
      <c r="Q16" s="29"/>
      <c r="R16" s="29">
        <v>0.5</v>
      </c>
      <c r="S16" s="29"/>
    </row>
    <row r="17" ht="12" customHeight="1" spans="1:19">
      <c r="A17" s="4">
        <v>4.2</v>
      </c>
      <c r="B17" s="5" t="s">
        <v>427</v>
      </c>
      <c r="C17" s="6"/>
      <c r="D17" s="6"/>
      <c r="E17" s="7">
        <v>100</v>
      </c>
      <c r="F17" s="8">
        <v>4</v>
      </c>
      <c r="G17" s="9"/>
      <c r="H17" s="5"/>
      <c r="I17" s="5" t="s">
        <v>404</v>
      </c>
      <c r="J17" s="26">
        <v>0</v>
      </c>
      <c r="K17" s="26">
        <v>0</v>
      </c>
      <c r="L17" s="26">
        <f>SUM(L18:L21)</f>
        <v>0</v>
      </c>
      <c r="M17" s="26">
        <v>0</v>
      </c>
      <c r="N17" s="26"/>
      <c r="O17" s="27"/>
      <c r="P17" s="26"/>
      <c r="Q17" s="26"/>
      <c r="R17" s="26">
        <f>SUM(R18:R21)</f>
        <v>0</v>
      </c>
      <c r="S17" s="26"/>
    </row>
    <row r="18" ht="51.75" customHeight="1" spans="1:19">
      <c r="A18" s="10" t="s">
        <v>489</v>
      </c>
      <c r="B18" s="11" t="s">
        <v>490</v>
      </c>
      <c r="C18" s="12" t="s">
        <v>491</v>
      </c>
      <c r="D18" s="15" t="s">
        <v>492</v>
      </c>
      <c r="E18" s="20">
        <v>50</v>
      </c>
      <c r="F18" s="21">
        <f>E18*F83/100</f>
        <v>0</v>
      </c>
      <c r="G18" s="22" t="s">
        <v>444</v>
      </c>
      <c r="H18" s="10" t="s">
        <v>409</v>
      </c>
      <c r="I18" s="10"/>
      <c r="J18" s="28"/>
      <c r="K18" s="28"/>
      <c r="L18" s="28"/>
      <c r="M18" s="28">
        <v>2</v>
      </c>
      <c r="N18" s="29" t="s">
        <v>446</v>
      </c>
      <c r="O18" s="27"/>
      <c r="P18" s="28"/>
      <c r="Q18" s="28"/>
      <c r="R18" s="32">
        <f>Q18*F83/100</f>
        <v>0</v>
      </c>
      <c r="S18" s="32"/>
    </row>
    <row r="19" spans="1:19">
      <c r="A19" s="1"/>
      <c r="B19" s="1"/>
      <c r="C19" s="1"/>
      <c r="D19" s="1"/>
      <c r="E19" s="1"/>
      <c r="F19" s="1"/>
      <c r="G19" s="1"/>
      <c r="H19" s="1"/>
      <c r="I19" s="1"/>
      <c r="J19" s="1"/>
      <c r="K19" s="1"/>
      <c r="L19" s="1"/>
      <c r="M19" s="1"/>
      <c r="N19" s="1"/>
      <c r="O19" s="1"/>
      <c r="P19" s="1"/>
      <c r="Q19" s="1"/>
      <c r="R19" s="1"/>
      <c r="S19" s="1"/>
    </row>
    <row r="20" spans="1:19">
      <c r="A20" s="1"/>
      <c r="B20" s="1"/>
      <c r="C20" s="1"/>
      <c r="D20" s="1"/>
      <c r="E20" s="1"/>
      <c r="F20" s="1"/>
      <c r="G20" s="1"/>
      <c r="H20" s="1"/>
      <c r="I20" s="1"/>
      <c r="J20" s="1"/>
      <c r="K20" s="1"/>
      <c r="L20" s="1"/>
      <c r="M20" s="1"/>
      <c r="N20" s="1"/>
      <c r="O20" s="1"/>
      <c r="P20" s="1"/>
      <c r="Q20" s="1"/>
      <c r="R20" s="1"/>
      <c r="S20" s="1"/>
    </row>
    <row r="21" spans="1:19">
      <c r="A21" s="1"/>
      <c r="B21" s="1"/>
      <c r="C21" s="1"/>
      <c r="D21" s="1"/>
      <c r="E21" s="1"/>
      <c r="F21" s="1"/>
      <c r="G21" s="1"/>
      <c r="H21" s="1"/>
      <c r="I21" s="1"/>
      <c r="J21" s="1"/>
      <c r="K21" s="1"/>
      <c r="L21" s="1"/>
      <c r="M21" s="1"/>
      <c r="N21" s="1"/>
      <c r="O21" s="1"/>
      <c r="P21" s="1"/>
      <c r="Q21" s="1"/>
      <c r="R21" s="1"/>
      <c r="S21" s="1"/>
    </row>
    <row r="22" spans="1:19">
      <c r="A22" s="1"/>
      <c r="B22" s="1"/>
      <c r="C22" s="1"/>
      <c r="D22" s="1"/>
      <c r="E22" s="1"/>
      <c r="F22" s="1"/>
      <c r="G22" s="1"/>
      <c r="H22" s="1"/>
      <c r="I22" s="1"/>
      <c r="J22" s="1"/>
      <c r="K22" s="1"/>
      <c r="L22" s="1"/>
      <c r="M22" s="1"/>
      <c r="N22" s="1"/>
      <c r="O22" s="1"/>
      <c r="P22" s="1"/>
      <c r="Q22" s="1"/>
      <c r="R22" s="1"/>
      <c r="S22" s="1"/>
    </row>
    <row r="23" spans="1:19">
      <c r="A23" s="1"/>
      <c r="B23" s="1"/>
      <c r="C23" s="1"/>
      <c r="D23" s="1"/>
      <c r="E23" s="1"/>
      <c r="F23" s="1"/>
      <c r="G23" s="1"/>
      <c r="H23" s="1"/>
      <c r="I23" s="1"/>
      <c r="J23" s="1"/>
      <c r="K23" s="1"/>
      <c r="L23" s="1"/>
      <c r="M23" s="1"/>
      <c r="N23" s="1"/>
      <c r="O23" s="1"/>
      <c r="P23" s="1"/>
      <c r="Q23" s="1"/>
      <c r="R23" s="1"/>
      <c r="S23" s="1"/>
    </row>
    <row r="24" spans="1:19">
      <c r="A24" s="1"/>
      <c r="B24" s="1"/>
      <c r="C24" s="1"/>
      <c r="D24" s="1"/>
      <c r="E24" s="1"/>
      <c r="F24" s="1"/>
      <c r="G24" s="1"/>
      <c r="H24" s="1"/>
      <c r="I24" s="1"/>
      <c r="J24" s="1"/>
      <c r="K24" s="1"/>
      <c r="L24" s="1"/>
      <c r="M24" s="1"/>
      <c r="N24" s="1"/>
      <c r="O24" s="1"/>
      <c r="P24" s="1"/>
      <c r="Q24" s="1"/>
      <c r="R24" s="1"/>
      <c r="S24" s="1"/>
    </row>
    <row r="25" spans="1:19">
      <c r="A25" s="1"/>
      <c r="B25" s="1"/>
      <c r="C25" s="1"/>
      <c r="D25" s="1"/>
      <c r="E25" s="1"/>
      <c r="F25" s="1"/>
      <c r="G25" s="1"/>
      <c r="H25" s="1"/>
      <c r="I25" s="1"/>
      <c r="J25" s="1"/>
      <c r="K25" s="1"/>
      <c r="L25" s="1"/>
      <c r="M25" s="1"/>
      <c r="N25" s="1"/>
      <c r="O25" s="1"/>
      <c r="P25" s="1"/>
      <c r="Q25" s="1"/>
      <c r="R25" s="1"/>
      <c r="S25" s="1"/>
    </row>
    <row r="26" spans="1:19">
      <c r="A26" s="1"/>
      <c r="B26" s="1"/>
      <c r="C26" s="1"/>
      <c r="D26" s="1"/>
      <c r="E26" s="1"/>
      <c r="F26" s="1"/>
      <c r="G26" s="1"/>
      <c r="H26" s="1"/>
      <c r="I26" s="1"/>
      <c r="J26" s="1"/>
      <c r="K26" s="1"/>
      <c r="L26" s="1"/>
      <c r="M26" s="1"/>
      <c r="N26" s="1"/>
      <c r="O26" s="1"/>
      <c r="P26" s="1"/>
      <c r="Q26" s="1"/>
      <c r="R26" s="1"/>
      <c r="S26" s="1"/>
    </row>
    <row r="27" spans="1:19">
      <c r="A27" s="1"/>
      <c r="B27" s="1"/>
      <c r="C27" s="1"/>
      <c r="D27" s="1"/>
      <c r="E27" s="1"/>
      <c r="F27" s="1"/>
      <c r="G27" s="1"/>
      <c r="H27" s="1"/>
      <c r="I27" s="1"/>
      <c r="J27" s="1"/>
      <c r="K27" s="1"/>
      <c r="L27" s="1"/>
      <c r="M27" s="1"/>
      <c r="N27" s="1"/>
      <c r="O27" s="1"/>
      <c r="P27" s="1"/>
      <c r="Q27" s="1"/>
      <c r="R27" s="1"/>
      <c r="S27" s="1"/>
    </row>
    <row r="28" spans="1:19">
      <c r="A28" s="1"/>
      <c r="B28" s="1"/>
      <c r="C28" s="1"/>
      <c r="D28" s="1"/>
      <c r="E28" s="1"/>
      <c r="F28" s="1"/>
      <c r="G28" s="1"/>
      <c r="H28" s="1"/>
      <c r="I28" s="1"/>
      <c r="J28" s="1"/>
      <c r="K28" s="1"/>
      <c r="L28" s="1"/>
      <c r="M28" s="1"/>
      <c r="N28" s="1"/>
      <c r="O28" s="1"/>
      <c r="P28" s="1"/>
      <c r="Q28" s="1"/>
      <c r="R28" s="1"/>
      <c r="S28" s="1"/>
    </row>
    <row r="29" spans="1:19">
      <c r="A29" s="1"/>
      <c r="B29" s="1"/>
      <c r="C29" s="1"/>
      <c r="D29" s="1"/>
      <c r="E29" s="1"/>
      <c r="F29" s="1"/>
      <c r="G29" s="1"/>
      <c r="H29" s="1"/>
      <c r="I29" s="1"/>
      <c r="J29" s="1"/>
      <c r="K29" s="1"/>
      <c r="L29" s="1"/>
      <c r="M29" s="1"/>
      <c r="N29" s="1"/>
      <c r="O29" s="1"/>
      <c r="P29" s="1"/>
      <c r="Q29" s="1"/>
      <c r="R29" s="1"/>
      <c r="S29" s="1"/>
    </row>
    <row r="30" spans="1:19">
      <c r="A30" s="1"/>
      <c r="B30" s="1"/>
      <c r="C30" s="1"/>
      <c r="D30" s="1"/>
      <c r="E30" s="1"/>
      <c r="F30" s="1"/>
      <c r="G30" s="1"/>
      <c r="H30" s="1"/>
      <c r="I30" s="1"/>
      <c r="J30" s="1"/>
      <c r="K30" s="1"/>
      <c r="L30" s="1"/>
      <c r="M30" s="1"/>
      <c r="N30" s="1"/>
      <c r="O30" s="1"/>
      <c r="P30" s="1"/>
      <c r="Q30" s="1"/>
      <c r="R30" s="1"/>
      <c r="S30" s="1"/>
    </row>
    <row r="31" spans="1:19">
      <c r="A31" s="1"/>
      <c r="B31" s="1"/>
      <c r="C31" s="1"/>
      <c r="D31" s="1"/>
      <c r="E31" s="1"/>
      <c r="F31" s="1"/>
      <c r="G31" s="1"/>
      <c r="H31" s="1"/>
      <c r="I31" s="1"/>
      <c r="J31" s="1"/>
      <c r="K31" s="1"/>
      <c r="L31" s="1"/>
      <c r="M31" s="1"/>
      <c r="N31" s="1"/>
      <c r="O31" s="1"/>
      <c r="P31" s="1"/>
      <c r="Q31" s="1"/>
      <c r="R31" s="1"/>
      <c r="S31" s="1"/>
    </row>
    <row r="32" spans="1:19">
      <c r="A32" s="1"/>
      <c r="B32" s="1"/>
      <c r="C32" s="1"/>
      <c r="D32" s="1"/>
      <c r="E32" s="1"/>
      <c r="F32" s="1"/>
      <c r="G32" s="1"/>
      <c r="H32" s="1"/>
      <c r="I32" s="1"/>
      <c r="J32" s="1"/>
      <c r="K32" s="1"/>
      <c r="L32" s="1"/>
      <c r="M32" s="1"/>
      <c r="N32" s="1"/>
      <c r="O32" s="1"/>
      <c r="P32" s="1"/>
      <c r="Q32" s="1"/>
      <c r="R32" s="1"/>
      <c r="S32" s="1"/>
    </row>
    <row r="33" spans="1:19">
      <c r="A33" s="1"/>
      <c r="B33" s="1"/>
      <c r="C33" s="1"/>
      <c r="D33" s="1"/>
      <c r="E33" s="1"/>
      <c r="F33" s="1"/>
      <c r="G33" s="1"/>
      <c r="H33" s="1"/>
      <c r="I33" s="1"/>
      <c r="J33" s="1"/>
      <c r="K33" s="1"/>
      <c r="L33" s="1"/>
      <c r="M33" s="1"/>
      <c r="N33" s="1"/>
      <c r="O33" s="1"/>
      <c r="P33" s="1"/>
      <c r="Q33" s="1"/>
      <c r="R33" s="1"/>
      <c r="S33" s="1"/>
    </row>
    <row r="34" spans="1:19">
      <c r="A34" s="1"/>
      <c r="B34" s="1"/>
      <c r="C34" s="1"/>
      <c r="D34" s="1"/>
      <c r="E34" s="1"/>
      <c r="F34" s="1"/>
      <c r="G34" s="1"/>
      <c r="H34" s="1"/>
      <c r="I34" s="1"/>
      <c r="J34" s="1"/>
      <c r="K34" s="1"/>
      <c r="L34" s="1"/>
      <c r="M34" s="1"/>
      <c r="N34" s="1"/>
      <c r="O34" s="1"/>
      <c r="P34" s="1"/>
      <c r="Q34" s="1"/>
      <c r="R34" s="1"/>
      <c r="S34" s="1"/>
    </row>
    <row r="35" spans="1:19">
      <c r="A35" s="1"/>
      <c r="B35" s="1"/>
      <c r="C35" s="1"/>
      <c r="D35" s="1"/>
      <c r="E35" s="1"/>
      <c r="F35" s="1"/>
      <c r="G35" s="1"/>
      <c r="H35" s="1"/>
      <c r="I35" s="1"/>
      <c r="J35" s="1"/>
      <c r="K35" s="1"/>
      <c r="L35" s="1"/>
      <c r="M35" s="1"/>
      <c r="N35" s="1"/>
      <c r="O35" s="1"/>
      <c r="P35" s="1"/>
      <c r="Q35" s="1"/>
      <c r="R35" s="1"/>
      <c r="S35" s="1"/>
    </row>
    <row r="36" spans="1:19">
      <c r="A36" s="1"/>
      <c r="B36" s="1"/>
      <c r="C36" s="1"/>
      <c r="D36" s="1"/>
      <c r="E36" s="1"/>
      <c r="F36" s="1"/>
      <c r="G36" s="1"/>
      <c r="H36" s="1"/>
      <c r="I36" s="1"/>
      <c r="J36" s="1"/>
      <c r="K36" s="1"/>
      <c r="L36" s="1"/>
      <c r="M36" s="1"/>
      <c r="N36" s="1"/>
      <c r="O36" s="1"/>
      <c r="P36" s="1"/>
      <c r="Q36" s="1"/>
      <c r="R36" s="1"/>
      <c r="S36" s="1"/>
    </row>
    <row r="37" spans="1:19">
      <c r="A37" s="1"/>
      <c r="B37" s="1"/>
      <c r="C37" s="1"/>
      <c r="D37" s="1"/>
      <c r="E37" s="1"/>
      <c r="F37" s="1"/>
      <c r="G37" s="1"/>
      <c r="H37" s="1"/>
      <c r="I37" s="1"/>
      <c r="J37" s="1"/>
      <c r="K37" s="1"/>
      <c r="L37" s="1"/>
      <c r="M37" s="1"/>
      <c r="N37" s="1"/>
      <c r="O37" s="1"/>
      <c r="P37" s="1"/>
      <c r="Q37" s="1"/>
      <c r="R37" s="1"/>
      <c r="S37" s="1"/>
    </row>
    <row r="38" spans="1:19">
      <c r="A38" s="1"/>
      <c r="B38" s="1"/>
      <c r="C38" s="1"/>
      <c r="D38" s="1"/>
      <c r="E38" s="1"/>
      <c r="F38" s="1"/>
      <c r="G38" s="1"/>
      <c r="H38" s="1"/>
      <c r="I38" s="1"/>
      <c r="J38" s="1"/>
      <c r="K38" s="1"/>
      <c r="L38" s="1"/>
      <c r="M38" s="1"/>
      <c r="N38" s="1"/>
      <c r="O38" s="1"/>
      <c r="P38" s="1"/>
      <c r="Q38" s="1"/>
      <c r="R38" s="1"/>
      <c r="S38" s="1"/>
    </row>
    <row r="39" spans="1:19">
      <c r="A39" s="1"/>
      <c r="B39" s="1"/>
      <c r="C39" s="1"/>
      <c r="D39" s="1"/>
      <c r="E39" s="1"/>
      <c r="F39" s="1"/>
      <c r="G39" s="1"/>
      <c r="H39" s="1"/>
      <c r="I39" s="1"/>
      <c r="J39" s="1"/>
      <c r="K39" s="1"/>
      <c r="L39" s="1"/>
      <c r="M39" s="1"/>
      <c r="N39" s="1"/>
      <c r="O39" s="1"/>
      <c r="P39" s="1"/>
      <c r="Q39" s="1"/>
      <c r="R39" s="1"/>
      <c r="S39" s="1"/>
    </row>
    <row r="40" spans="1:19">
      <c r="A40" s="1"/>
      <c r="B40" s="1"/>
      <c r="C40" s="1"/>
      <c r="D40" s="1"/>
      <c r="E40" s="1"/>
      <c r="F40" s="1"/>
      <c r="G40" s="1"/>
      <c r="H40" s="1"/>
      <c r="I40" s="1"/>
      <c r="J40" s="1"/>
      <c r="K40" s="1"/>
      <c r="L40" s="1"/>
      <c r="M40" s="1"/>
      <c r="N40" s="1"/>
      <c r="O40" s="1"/>
      <c r="P40" s="1"/>
      <c r="Q40" s="1"/>
      <c r="R40" s="1"/>
      <c r="S40" s="1"/>
    </row>
    <row r="41" spans="1:19">
      <c r="A41" s="1"/>
      <c r="B41" s="1"/>
      <c r="C41" s="1"/>
      <c r="D41" s="1"/>
      <c r="E41" s="1"/>
      <c r="F41" s="1"/>
      <c r="G41" s="1"/>
      <c r="H41" s="1"/>
      <c r="I41" s="1"/>
      <c r="J41" s="1"/>
      <c r="K41" s="1"/>
      <c r="L41" s="1"/>
      <c r="M41" s="1"/>
      <c r="N41" s="1"/>
      <c r="O41" s="1"/>
      <c r="P41" s="1"/>
      <c r="Q41" s="1"/>
      <c r="R41" s="1"/>
      <c r="S41" s="1"/>
    </row>
    <row r="42" spans="1:19">
      <c r="A42" s="1"/>
      <c r="B42" s="1"/>
      <c r="C42" s="1"/>
      <c r="D42" s="1"/>
      <c r="E42" s="1"/>
      <c r="F42" s="1"/>
      <c r="G42" s="1"/>
      <c r="H42" s="1"/>
      <c r="I42" s="1"/>
      <c r="J42" s="1"/>
      <c r="K42" s="1"/>
      <c r="L42" s="1"/>
      <c r="M42" s="1"/>
      <c r="N42" s="1"/>
      <c r="O42" s="1"/>
      <c r="P42" s="1"/>
      <c r="Q42" s="1"/>
      <c r="R42" s="1"/>
      <c r="S42" s="1"/>
    </row>
    <row r="43" spans="1:19">
      <c r="A43" s="1"/>
      <c r="B43" s="1"/>
      <c r="C43" s="1"/>
      <c r="D43" s="1"/>
      <c r="E43" s="1"/>
      <c r="F43" s="1"/>
      <c r="G43" s="1"/>
      <c r="H43" s="1"/>
      <c r="I43" s="1"/>
      <c r="J43" s="1"/>
      <c r="K43" s="1"/>
      <c r="L43" s="1"/>
      <c r="M43" s="1"/>
      <c r="N43" s="1"/>
      <c r="O43" s="1"/>
      <c r="P43" s="1"/>
      <c r="Q43" s="1"/>
      <c r="R43" s="1"/>
      <c r="S43" s="1"/>
    </row>
    <row r="44" spans="1:19">
      <c r="A44" s="1"/>
      <c r="B44" s="1"/>
      <c r="C44" s="1"/>
      <c r="D44" s="1"/>
      <c r="E44" s="1"/>
      <c r="F44" s="1"/>
      <c r="G44" s="1"/>
      <c r="H44" s="1"/>
      <c r="I44" s="1"/>
      <c r="J44" s="1"/>
      <c r="K44" s="1"/>
      <c r="L44" s="1"/>
      <c r="M44" s="1"/>
      <c r="N44" s="1"/>
      <c r="O44" s="1"/>
      <c r="P44" s="1"/>
      <c r="Q44" s="1"/>
      <c r="R44" s="1"/>
      <c r="S44" s="1"/>
    </row>
    <row r="45" spans="1:19">
      <c r="A45" s="1"/>
      <c r="B45" s="1"/>
      <c r="C45" s="1"/>
      <c r="D45" s="1"/>
      <c r="E45" s="1"/>
      <c r="F45" s="1"/>
      <c r="G45" s="1"/>
      <c r="H45" s="1"/>
      <c r="I45" s="1"/>
      <c r="J45" s="1"/>
      <c r="K45" s="1"/>
      <c r="L45" s="1"/>
      <c r="M45" s="1"/>
      <c r="N45" s="1"/>
      <c r="O45" s="1"/>
      <c r="P45" s="1"/>
      <c r="Q45" s="1"/>
      <c r="R45" s="1"/>
      <c r="S45" s="1"/>
    </row>
    <row r="46" spans="1:19">
      <c r="A46" s="1"/>
      <c r="B46" s="1"/>
      <c r="C46" s="1"/>
      <c r="D46" s="1"/>
      <c r="E46" s="1"/>
      <c r="F46" s="1"/>
      <c r="G46" s="1"/>
      <c r="H46" s="1"/>
      <c r="I46" s="1"/>
      <c r="J46" s="1"/>
      <c r="K46" s="1"/>
      <c r="L46" s="1"/>
      <c r="M46" s="1"/>
      <c r="N46" s="1"/>
      <c r="O46" s="1"/>
      <c r="P46" s="1"/>
      <c r="Q46" s="1"/>
      <c r="R46" s="1"/>
      <c r="S46" s="1"/>
    </row>
    <row r="47" spans="1:19">
      <c r="A47" s="1"/>
      <c r="B47" s="1"/>
      <c r="C47" s="1"/>
      <c r="D47" s="1"/>
      <c r="E47" s="1"/>
      <c r="F47" s="1"/>
      <c r="G47" s="1"/>
      <c r="H47" s="1"/>
      <c r="I47" s="1"/>
      <c r="J47" s="1"/>
      <c r="K47" s="1"/>
      <c r="L47" s="1"/>
      <c r="M47" s="1"/>
      <c r="N47" s="1"/>
      <c r="O47" s="1"/>
      <c r="P47" s="1"/>
      <c r="Q47" s="1"/>
      <c r="R47" s="1"/>
      <c r="S47" s="1"/>
    </row>
    <row r="48" spans="1:19">
      <c r="A48" s="1"/>
      <c r="B48" s="1"/>
      <c r="C48" s="1"/>
      <c r="D48" s="1"/>
      <c r="E48" s="1"/>
      <c r="F48" s="1"/>
      <c r="G48" s="1"/>
      <c r="H48" s="1"/>
      <c r="I48" s="1"/>
      <c r="J48" s="1"/>
      <c r="K48" s="1"/>
      <c r="L48" s="1"/>
      <c r="M48" s="1"/>
      <c r="N48" s="1"/>
      <c r="O48" s="1"/>
      <c r="P48" s="1"/>
      <c r="Q48" s="1"/>
      <c r="R48" s="1"/>
      <c r="S48" s="1"/>
    </row>
    <row r="49" spans="1:19">
      <c r="A49" s="1"/>
      <c r="B49" s="1"/>
      <c r="C49" s="1"/>
      <c r="D49" s="1"/>
      <c r="E49" s="1"/>
      <c r="F49" s="1"/>
      <c r="G49" s="1"/>
      <c r="H49" s="1"/>
      <c r="I49" s="1"/>
      <c r="J49" s="1"/>
      <c r="K49" s="1"/>
      <c r="L49" s="1"/>
      <c r="M49" s="1"/>
      <c r="N49" s="1"/>
      <c r="O49" s="1"/>
      <c r="P49" s="1"/>
      <c r="Q49" s="1"/>
      <c r="R49" s="1"/>
      <c r="S49" s="1"/>
    </row>
    <row r="50" spans="1:19">
      <c r="A50" s="1"/>
      <c r="B50" s="1"/>
      <c r="C50" s="1"/>
      <c r="D50" s="1"/>
      <c r="E50" s="1"/>
      <c r="F50" s="1"/>
      <c r="G50" s="1"/>
      <c r="H50" s="1"/>
      <c r="I50" s="1"/>
      <c r="J50" s="1"/>
      <c r="K50" s="1"/>
      <c r="L50" s="1"/>
      <c r="M50" s="1"/>
      <c r="N50" s="1"/>
      <c r="O50" s="1"/>
      <c r="P50" s="1"/>
      <c r="Q50" s="1"/>
      <c r="R50" s="1"/>
      <c r="S50" s="1"/>
    </row>
    <row r="51" spans="1:19">
      <c r="A51" s="1"/>
      <c r="B51" s="1"/>
      <c r="C51" s="1"/>
      <c r="D51" s="1"/>
      <c r="E51" s="1"/>
      <c r="F51" s="1"/>
      <c r="G51" s="1"/>
      <c r="H51" s="1"/>
      <c r="I51" s="1"/>
      <c r="J51" s="1"/>
      <c r="K51" s="1"/>
      <c r="L51" s="1"/>
      <c r="M51" s="1"/>
      <c r="N51" s="1"/>
      <c r="O51" s="1"/>
      <c r="P51" s="1"/>
      <c r="Q51" s="1"/>
      <c r="R51" s="1"/>
      <c r="S51" s="1"/>
    </row>
    <row r="52" spans="1:19">
      <c r="A52" s="1"/>
      <c r="B52" s="1"/>
      <c r="C52" s="1"/>
      <c r="D52" s="1"/>
      <c r="E52" s="1"/>
      <c r="F52" s="1"/>
      <c r="G52" s="1"/>
      <c r="H52" s="1"/>
      <c r="I52" s="1"/>
      <c r="J52" s="1"/>
      <c r="K52" s="1"/>
      <c r="L52" s="1"/>
      <c r="M52" s="1"/>
      <c r="N52" s="1"/>
      <c r="O52" s="1"/>
      <c r="P52" s="1"/>
      <c r="Q52" s="1"/>
      <c r="R52" s="1"/>
      <c r="S52" s="1"/>
    </row>
    <row r="53" spans="1:19">
      <c r="A53" s="1"/>
      <c r="B53" s="1"/>
      <c r="C53" s="1"/>
      <c r="D53" s="1"/>
      <c r="E53" s="1"/>
      <c r="F53" s="1"/>
      <c r="G53" s="1"/>
      <c r="H53" s="1"/>
      <c r="I53" s="1"/>
      <c r="J53" s="1"/>
      <c r="K53" s="1"/>
      <c r="L53" s="1"/>
      <c r="M53" s="1"/>
      <c r="N53" s="1"/>
      <c r="O53" s="1"/>
      <c r="P53" s="1"/>
      <c r="Q53" s="1"/>
      <c r="R53" s="1"/>
      <c r="S53" s="1"/>
    </row>
    <row r="54" spans="1:19">
      <c r="A54" s="1"/>
      <c r="B54" s="1"/>
      <c r="C54" s="1"/>
      <c r="D54" s="1"/>
      <c r="E54" s="1"/>
      <c r="F54" s="1"/>
      <c r="G54" s="1"/>
      <c r="H54" s="1"/>
      <c r="I54" s="1"/>
      <c r="J54" s="1"/>
      <c r="K54" s="1"/>
      <c r="L54" s="1"/>
      <c r="M54" s="1"/>
      <c r="N54" s="1"/>
      <c r="O54" s="1"/>
      <c r="P54" s="1"/>
      <c r="Q54" s="1"/>
      <c r="R54" s="1"/>
      <c r="S54" s="1"/>
    </row>
    <row r="55" spans="1:19">
      <c r="A55" s="1"/>
      <c r="B55" s="1"/>
      <c r="C55" s="1"/>
      <c r="D55" s="1"/>
      <c r="E55" s="1"/>
      <c r="F55" s="1"/>
      <c r="G55" s="1"/>
      <c r="H55" s="1"/>
      <c r="I55" s="1"/>
      <c r="J55" s="1"/>
      <c r="K55" s="1"/>
      <c r="L55" s="1"/>
      <c r="M55" s="1"/>
      <c r="N55" s="1"/>
      <c r="O55" s="1"/>
      <c r="P55" s="1"/>
      <c r="Q55" s="1"/>
      <c r="R55" s="1"/>
      <c r="S55" s="1"/>
    </row>
    <row r="56" spans="1:19">
      <c r="A56" s="1"/>
      <c r="B56" s="1"/>
      <c r="C56" s="1"/>
      <c r="D56" s="1"/>
      <c r="E56" s="1"/>
      <c r="F56" s="1"/>
      <c r="G56" s="1"/>
      <c r="H56" s="1"/>
      <c r="I56" s="1"/>
      <c r="J56" s="1"/>
      <c r="K56" s="1"/>
      <c r="L56" s="1"/>
      <c r="M56" s="1"/>
      <c r="N56" s="1"/>
      <c r="O56" s="1"/>
      <c r="P56" s="1"/>
      <c r="Q56" s="1"/>
      <c r="R56" s="1"/>
      <c r="S56" s="1"/>
    </row>
    <row r="57" spans="1:19">
      <c r="A57" s="1"/>
      <c r="B57" s="1"/>
      <c r="C57" s="1"/>
      <c r="D57" s="1"/>
      <c r="E57" s="1"/>
      <c r="F57" s="1"/>
      <c r="G57" s="1"/>
      <c r="H57" s="1"/>
      <c r="I57" s="1"/>
      <c r="J57" s="1"/>
      <c r="K57" s="1"/>
      <c r="L57" s="1"/>
      <c r="M57" s="1"/>
      <c r="N57" s="1"/>
      <c r="O57" s="1"/>
      <c r="P57" s="1"/>
      <c r="Q57" s="1"/>
      <c r="R57" s="1"/>
      <c r="S57" s="1"/>
    </row>
    <row r="58" spans="1:19">
      <c r="A58" s="1"/>
      <c r="B58" s="1"/>
      <c r="C58" s="1"/>
      <c r="D58" s="1"/>
      <c r="E58" s="1"/>
      <c r="F58" s="1"/>
      <c r="G58" s="1"/>
      <c r="H58" s="1"/>
      <c r="I58" s="1"/>
      <c r="J58" s="1"/>
      <c r="K58" s="1"/>
      <c r="L58" s="1"/>
      <c r="M58" s="1"/>
      <c r="N58" s="1"/>
      <c r="O58" s="1"/>
      <c r="P58" s="1"/>
      <c r="Q58" s="1"/>
      <c r="R58" s="1"/>
      <c r="S58" s="1"/>
    </row>
    <row r="59" spans="1:19">
      <c r="A59" s="1"/>
      <c r="B59" s="1"/>
      <c r="C59" s="1"/>
      <c r="D59" s="1"/>
      <c r="E59" s="1"/>
      <c r="F59" s="1"/>
      <c r="G59" s="1"/>
      <c r="H59" s="1"/>
      <c r="I59" s="1"/>
      <c r="J59" s="1"/>
      <c r="K59" s="1"/>
      <c r="L59" s="1"/>
      <c r="M59" s="1"/>
      <c r="N59" s="1"/>
      <c r="O59" s="1"/>
      <c r="P59" s="1"/>
      <c r="Q59" s="1"/>
      <c r="R59" s="1"/>
      <c r="S59" s="1"/>
    </row>
    <row r="60" spans="1:19">
      <c r="A60" s="1"/>
      <c r="B60" s="1"/>
      <c r="C60" s="1"/>
      <c r="D60" s="1"/>
      <c r="E60" s="1"/>
      <c r="F60" s="1"/>
      <c r="G60" s="1"/>
      <c r="H60" s="1"/>
      <c r="I60" s="1"/>
      <c r="J60" s="1"/>
      <c r="K60" s="1"/>
      <c r="L60" s="1"/>
      <c r="M60" s="1"/>
      <c r="N60" s="1"/>
      <c r="O60" s="1"/>
      <c r="P60" s="1"/>
      <c r="Q60" s="1"/>
      <c r="R60" s="1"/>
      <c r="S60" s="1"/>
    </row>
    <row r="61" spans="1:19">
      <c r="A61" s="1"/>
      <c r="B61" s="1"/>
      <c r="C61" s="1"/>
      <c r="D61" s="1"/>
      <c r="E61" s="1"/>
      <c r="F61" s="1"/>
      <c r="G61" s="1"/>
      <c r="H61" s="1"/>
      <c r="I61" s="1"/>
      <c r="J61" s="1"/>
      <c r="K61" s="1"/>
      <c r="L61" s="1"/>
      <c r="M61" s="1"/>
      <c r="N61" s="1"/>
      <c r="O61" s="1"/>
      <c r="P61" s="1"/>
      <c r="Q61" s="1"/>
      <c r="R61" s="1"/>
      <c r="S61" s="1"/>
    </row>
    <row r="62" spans="1:19">
      <c r="A62" s="1"/>
      <c r="B62" s="1"/>
      <c r="C62" s="1"/>
      <c r="D62" s="1"/>
      <c r="E62" s="1"/>
      <c r="F62" s="1"/>
      <c r="G62" s="1"/>
      <c r="H62" s="1"/>
      <c r="I62" s="1"/>
      <c r="J62" s="1"/>
      <c r="K62" s="1"/>
      <c r="L62" s="1"/>
      <c r="M62" s="1"/>
      <c r="N62" s="1"/>
      <c r="O62" s="1"/>
      <c r="P62" s="1"/>
      <c r="Q62" s="1"/>
      <c r="R62" s="1"/>
      <c r="S62" s="1"/>
    </row>
    <row r="63" spans="1:19">
      <c r="A63" s="1"/>
      <c r="B63" s="1"/>
      <c r="C63" s="1"/>
      <c r="D63" s="1"/>
      <c r="E63" s="1"/>
      <c r="F63" s="1"/>
      <c r="G63" s="1"/>
      <c r="H63" s="1"/>
      <c r="I63" s="1"/>
      <c r="J63" s="1"/>
      <c r="K63" s="1"/>
      <c r="L63" s="1"/>
      <c r="M63" s="1"/>
      <c r="N63" s="1"/>
      <c r="O63" s="1"/>
      <c r="P63" s="1"/>
      <c r="Q63" s="1"/>
      <c r="R63" s="1"/>
      <c r="S63" s="1"/>
    </row>
    <row r="64" spans="1:19">
      <c r="A64" s="1"/>
      <c r="B64" s="1"/>
      <c r="C64" s="1"/>
      <c r="D64" s="1"/>
      <c r="E64" s="1"/>
      <c r="F64" s="1"/>
      <c r="G64" s="1"/>
      <c r="H64" s="1"/>
      <c r="I64" s="1"/>
      <c r="J64" s="1"/>
      <c r="K64" s="1"/>
      <c r="L64" s="1"/>
      <c r="M64" s="1"/>
      <c r="N64" s="1"/>
      <c r="O64" s="1"/>
      <c r="P64" s="1"/>
      <c r="Q64" s="1"/>
      <c r="R64" s="1"/>
      <c r="S64" s="1"/>
    </row>
    <row r="65" spans="1:19">
      <c r="A65" s="1"/>
      <c r="B65" s="1"/>
      <c r="C65" s="1"/>
      <c r="D65" s="1"/>
      <c r="E65" s="1"/>
      <c r="F65" s="1"/>
      <c r="G65" s="1"/>
      <c r="H65" s="1"/>
      <c r="I65" s="1"/>
      <c r="J65" s="1"/>
      <c r="K65" s="1"/>
      <c r="L65" s="1"/>
      <c r="M65" s="1"/>
      <c r="N65" s="1"/>
      <c r="O65" s="1"/>
      <c r="P65" s="1"/>
      <c r="Q65" s="1"/>
      <c r="R65" s="1"/>
      <c r="S65" s="1"/>
    </row>
    <row r="66" spans="1:19">
      <c r="A66" s="1"/>
      <c r="B66" s="1"/>
      <c r="C66" s="1"/>
      <c r="D66" s="1"/>
      <c r="E66" s="1"/>
      <c r="F66" s="1"/>
      <c r="G66" s="1"/>
      <c r="H66" s="1"/>
      <c r="I66" s="1"/>
      <c r="J66" s="1"/>
      <c r="K66" s="1"/>
      <c r="L66" s="1"/>
      <c r="M66" s="1"/>
      <c r="N66" s="1"/>
      <c r="O66" s="1"/>
      <c r="P66" s="1"/>
      <c r="Q66" s="1"/>
      <c r="R66" s="1"/>
      <c r="S66" s="1"/>
    </row>
    <row r="67" spans="1:19">
      <c r="A67" s="1"/>
      <c r="B67" s="1"/>
      <c r="C67" s="1"/>
      <c r="D67" s="1"/>
      <c r="E67" s="1"/>
      <c r="F67" s="1"/>
      <c r="G67" s="1"/>
      <c r="H67" s="1"/>
      <c r="I67" s="1"/>
      <c r="J67" s="1"/>
      <c r="K67" s="1"/>
      <c r="L67" s="1"/>
      <c r="M67" s="1"/>
      <c r="N67" s="1"/>
      <c r="O67" s="1"/>
      <c r="P67" s="1"/>
      <c r="Q67" s="1"/>
      <c r="R67" s="1"/>
      <c r="S67" s="1"/>
    </row>
    <row r="68" spans="1:19">
      <c r="A68" s="1"/>
      <c r="B68" s="1"/>
      <c r="C68" s="1"/>
      <c r="D68" s="1"/>
      <c r="E68" s="1"/>
      <c r="F68" s="1"/>
      <c r="G68" s="1"/>
      <c r="H68" s="1"/>
      <c r="I68" s="1"/>
      <c r="J68" s="1"/>
      <c r="K68" s="1"/>
      <c r="L68" s="1"/>
      <c r="M68" s="1"/>
      <c r="N68" s="1"/>
      <c r="O68" s="1"/>
      <c r="P68" s="1"/>
      <c r="Q68" s="1"/>
      <c r="R68" s="1"/>
      <c r="S68" s="1"/>
    </row>
    <row r="69" spans="1:19">
      <c r="A69" s="1"/>
      <c r="B69" s="1"/>
      <c r="C69" s="1"/>
      <c r="D69" s="1"/>
      <c r="E69" s="1"/>
      <c r="F69" s="1"/>
      <c r="G69" s="1"/>
      <c r="H69" s="1"/>
      <c r="I69" s="1"/>
      <c r="J69" s="1"/>
      <c r="K69" s="1"/>
      <c r="L69" s="1"/>
      <c r="M69" s="1"/>
      <c r="N69" s="1"/>
      <c r="O69" s="1"/>
      <c r="P69" s="1"/>
      <c r="Q69" s="1"/>
      <c r="R69" s="1"/>
      <c r="S69" s="1"/>
    </row>
    <row r="70" spans="1:19">
      <c r="A70" s="1"/>
      <c r="B70" s="1"/>
      <c r="C70" s="1"/>
      <c r="D70" s="1"/>
      <c r="E70" s="1"/>
      <c r="F70" s="1"/>
      <c r="G70" s="1"/>
      <c r="H70" s="1"/>
      <c r="I70" s="1"/>
      <c r="J70" s="1"/>
      <c r="K70" s="1"/>
      <c r="L70" s="1"/>
      <c r="M70" s="1"/>
      <c r="N70" s="1"/>
      <c r="O70" s="1"/>
      <c r="P70" s="1"/>
      <c r="Q70" s="1"/>
      <c r="R70" s="1"/>
      <c r="S70" s="1"/>
    </row>
    <row r="71" spans="1:19">
      <c r="A71" s="1"/>
      <c r="B71" s="1"/>
      <c r="C71" s="1"/>
      <c r="D71" s="1"/>
      <c r="E71" s="1"/>
      <c r="F71" s="1"/>
      <c r="G71" s="1"/>
      <c r="H71" s="1"/>
      <c r="I71" s="1"/>
      <c r="J71" s="1"/>
      <c r="K71" s="1"/>
      <c r="L71" s="1"/>
      <c r="M71" s="1"/>
      <c r="N71" s="1"/>
      <c r="O71" s="1"/>
      <c r="P71" s="1"/>
      <c r="Q71" s="1"/>
      <c r="R71" s="1"/>
      <c r="S71" s="1"/>
    </row>
    <row r="72" spans="1:19">
      <c r="A72" s="1"/>
      <c r="B72" s="1"/>
      <c r="C72" s="1"/>
      <c r="D72" s="1"/>
      <c r="E72" s="1"/>
      <c r="F72" s="1"/>
      <c r="G72" s="1"/>
      <c r="H72" s="1"/>
      <c r="I72" s="1"/>
      <c r="J72" s="1"/>
      <c r="K72" s="1"/>
      <c r="L72" s="1"/>
      <c r="M72" s="1"/>
      <c r="N72" s="1"/>
      <c r="O72" s="1"/>
      <c r="P72" s="1"/>
      <c r="Q72" s="1"/>
      <c r="R72" s="1"/>
      <c r="S72" s="1"/>
    </row>
    <row r="73" spans="1:19">
      <c r="A73" s="1"/>
      <c r="B73" s="1"/>
      <c r="C73" s="1"/>
      <c r="D73" s="1"/>
      <c r="E73" s="1"/>
      <c r="F73" s="1"/>
      <c r="G73" s="1"/>
      <c r="H73" s="1"/>
      <c r="I73" s="1"/>
      <c r="J73" s="1"/>
      <c r="K73" s="1"/>
      <c r="L73" s="1"/>
      <c r="M73" s="1"/>
      <c r="N73" s="1"/>
      <c r="O73" s="1"/>
      <c r="P73" s="1"/>
      <c r="Q73" s="1"/>
      <c r="R73" s="1"/>
      <c r="S73" s="1"/>
    </row>
    <row r="74" spans="1:19">
      <c r="A74" s="1"/>
      <c r="B74" s="1"/>
      <c r="C74" s="1"/>
      <c r="D74" s="1"/>
      <c r="E74" s="1"/>
      <c r="F74" s="1"/>
      <c r="G74" s="1"/>
      <c r="H74" s="1"/>
      <c r="I74" s="1"/>
      <c r="J74" s="1"/>
      <c r="K74" s="1"/>
      <c r="L74" s="1"/>
      <c r="M74" s="1"/>
      <c r="N74" s="1"/>
      <c r="O74" s="1"/>
      <c r="P74" s="1"/>
      <c r="Q74" s="1"/>
      <c r="R74" s="1"/>
      <c r="S74" s="1"/>
    </row>
    <row r="75" spans="1:19">
      <c r="A75" s="1"/>
      <c r="B75" s="1"/>
      <c r="C75" s="1"/>
      <c r="D75" s="1"/>
      <c r="E75" s="1"/>
      <c r="F75" s="1"/>
      <c r="G75" s="1"/>
      <c r="H75" s="1"/>
      <c r="I75" s="1"/>
      <c r="J75" s="1"/>
      <c r="K75" s="1"/>
      <c r="L75" s="1"/>
      <c r="M75" s="1"/>
      <c r="N75" s="1"/>
      <c r="O75" s="1"/>
      <c r="P75" s="1"/>
      <c r="Q75" s="1"/>
      <c r="R75" s="1"/>
      <c r="S75" s="1"/>
    </row>
    <row r="76" spans="1:19">
      <c r="A76" s="1"/>
      <c r="B76" s="1"/>
      <c r="C76" s="1"/>
      <c r="D76" s="1"/>
      <c r="E76" s="1"/>
      <c r="F76" s="1"/>
      <c r="G76" s="1"/>
      <c r="H76" s="1"/>
      <c r="I76" s="1"/>
      <c r="J76" s="1"/>
      <c r="K76" s="1"/>
      <c r="L76" s="1"/>
      <c r="M76" s="1"/>
      <c r="N76" s="1"/>
      <c r="O76" s="1"/>
      <c r="P76" s="1"/>
      <c r="Q76" s="1"/>
      <c r="R76" s="1"/>
      <c r="S76" s="1"/>
    </row>
    <row r="77" spans="1:19">
      <c r="A77" s="1"/>
      <c r="B77" s="1"/>
      <c r="C77" s="1"/>
      <c r="D77" s="1"/>
      <c r="E77" s="1"/>
      <c r="F77" s="1"/>
      <c r="G77" s="1"/>
      <c r="H77" s="1"/>
      <c r="I77" s="1"/>
      <c r="J77" s="1"/>
      <c r="K77" s="1"/>
      <c r="L77" s="1"/>
      <c r="M77" s="1"/>
      <c r="N77" s="1"/>
      <c r="O77" s="1"/>
      <c r="P77" s="1"/>
      <c r="Q77" s="1"/>
      <c r="R77" s="1"/>
      <c r="S77" s="1"/>
    </row>
    <row r="78" spans="1:19">
      <c r="A78" s="1"/>
      <c r="B78" s="1"/>
      <c r="C78" s="1"/>
      <c r="D78" s="1"/>
      <c r="E78" s="1"/>
      <c r="F78" s="1"/>
      <c r="G78" s="1"/>
      <c r="H78" s="1"/>
      <c r="I78" s="1"/>
      <c r="J78" s="1"/>
      <c r="K78" s="1"/>
      <c r="L78" s="1"/>
      <c r="M78" s="1"/>
      <c r="N78" s="1"/>
      <c r="O78" s="1"/>
      <c r="P78" s="1"/>
      <c r="Q78" s="1"/>
      <c r="R78" s="1"/>
      <c r="S78" s="1"/>
    </row>
    <row r="79" spans="1:19">
      <c r="A79" s="1"/>
      <c r="B79" s="1"/>
      <c r="C79" s="1"/>
      <c r="D79" s="1"/>
      <c r="E79" s="1"/>
      <c r="F79" s="1"/>
      <c r="G79" s="1"/>
      <c r="H79" s="1"/>
      <c r="I79" s="1"/>
      <c r="J79" s="1"/>
      <c r="K79" s="1"/>
      <c r="L79" s="1"/>
      <c r="M79" s="1"/>
      <c r="N79" s="1"/>
      <c r="O79" s="1"/>
      <c r="P79" s="1"/>
      <c r="Q79" s="1"/>
      <c r="R79" s="1"/>
      <c r="S79" s="1"/>
    </row>
    <row r="80" spans="1:19">
      <c r="A80" s="1"/>
      <c r="B80" s="1"/>
      <c r="C80" s="1"/>
      <c r="D80" s="1"/>
      <c r="E80" s="1"/>
      <c r="F80" s="1"/>
      <c r="G80" s="1"/>
      <c r="H80" s="1"/>
      <c r="I80" s="1"/>
      <c r="J80" s="1"/>
      <c r="K80" s="1"/>
      <c r="L80" s="1"/>
      <c r="M80" s="1"/>
      <c r="N80" s="1"/>
      <c r="O80" s="1"/>
      <c r="P80" s="1"/>
      <c r="Q80" s="1"/>
      <c r="R80" s="1"/>
      <c r="S80" s="1"/>
    </row>
    <row r="81" spans="1:19">
      <c r="A81" s="1"/>
      <c r="B81" s="1"/>
      <c r="C81" s="1"/>
      <c r="D81" s="1"/>
      <c r="E81" s="1"/>
      <c r="F81" s="1"/>
      <c r="G81" s="1"/>
      <c r="H81" s="1"/>
      <c r="I81" s="1"/>
      <c r="J81" s="1"/>
      <c r="K81" s="1"/>
      <c r="L81" s="1"/>
      <c r="M81" s="1"/>
      <c r="N81" s="1"/>
      <c r="O81" s="1"/>
      <c r="P81" s="1"/>
      <c r="Q81" s="1"/>
      <c r="R81" s="1"/>
      <c r="S81" s="1"/>
    </row>
    <row r="82" spans="1:19">
      <c r="A82" s="1"/>
      <c r="B82" s="1"/>
      <c r="C82" s="1"/>
      <c r="D82" s="1"/>
      <c r="E82" s="1"/>
      <c r="F82" s="1"/>
      <c r="G82" s="1"/>
      <c r="H82" s="1"/>
      <c r="I82" s="1"/>
      <c r="J82" s="1"/>
      <c r="K82" s="1"/>
      <c r="L82" s="1"/>
      <c r="M82" s="1"/>
      <c r="N82" s="1"/>
      <c r="O82" s="1"/>
      <c r="P82" s="1"/>
      <c r="Q82" s="1"/>
      <c r="R82" s="1"/>
      <c r="S82" s="1"/>
    </row>
    <row r="83" spans="1:19">
      <c r="A83" s="1"/>
      <c r="B83" s="1"/>
      <c r="C83" s="1"/>
      <c r="D83" s="1"/>
      <c r="E83" s="1"/>
      <c r="F83" s="1"/>
      <c r="G83" s="1"/>
      <c r="H83" s="1"/>
      <c r="I83" s="1"/>
      <c r="J83" s="1"/>
      <c r="K83" s="1"/>
      <c r="L83" s="1"/>
      <c r="M83" s="1"/>
      <c r="N83" s="1"/>
      <c r="O83" s="1"/>
      <c r="P83" s="1"/>
      <c r="Q83" s="1"/>
      <c r="R83" s="1"/>
      <c r="S83" s="1"/>
    </row>
    <row r="84" spans="1:19">
      <c r="A84" s="1"/>
      <c r="B84" s="1"/>
      <c r="C84" s="1"/>
      <c r="D84" s="1"/>
      <c r="E84" s="1"/>
      <c r="F84" s="1"/>
      <c r="G84" s="1"/>
      <c r="H84" s="1"/>
      <c r="I84" s="1"/>
      <c r="J84" s="1"/>
      <c r="K84" s="1"/>
      <c r="L84" s="1"/>
      <c r="M84" s="1"/>
      <c r="N84" s="1"/>
      <c r="O84" s="1"/>
      <c r="P84" s="1"/>
      <c r="Q84" s="1"/>
      <c r="R84" s="1"/>
      <c r="S84" s="1"/>
    </row>
    <row r="85" spans="1:19">
      <c r="A85" s="1"/>
      <c r="B85" s="1"/>
      <c r="C85" s="1"/>
      <c r="D85" s="1"/>
      <c r="E85" s="1"/>
      <c r="F85" s="1"/>
      <c r="G85" s="1"/>
      <c r="H85" s="1"/>
      <c r="I85" s="1"/>
      <c r="J85" s="1"/>
      <c r="K85" s="1"/>
      <c r="L85" s="1"/>
      <c r="M85" s="1"/>
      <c r="N85" s="1"/>
      <c r="O85" s="1"/>
      <c r="P85" s="1"/>
      <c r="Q85" s="1"/>
      <c r="R85" s="1"/>
      <c r="S85" s="1"/>
    </row>
    <row r="86" spans="1:19">
      <c r="A86" s="1"/>
      <c r="B86" s="1"/>
      <c r="C86" s="1"/>
      <c r="D86" s="1"/>
      <c r="E86" s="1"/>
      <c r="F86" s="1"/>
      <c r="G86" s="1"/>
      <c r="H86" s="1"/>
      <c r="I86" s="1"/>
      <c r="J86" s="1"/>
      <c r="K86" s="1"/>
      <c r="L86" s="1"/>
      <c r="M86" s="1"/>
      <c r="N86" s="1"/>
      <c r="O86" s="1"/>
      <c r="P86" s="1"/>
      <c r="Q86" s="1"/>
      <c r="R86" s="1"/>
      <c r="S86" s="1"/>
    </row>
    <row r="87" spans="1:19">
      <c r="A87" s="1"/>
      <c r="B87" s="1"/>
      <c r="C87" s="1"/>
      <c r="D87" s="1"/>
      <c r="E87" s="1"/>
      <c r="F87" s="1"/>
      <c r="G87" s="1"/>
      <c r="H87" s="1"/>
      <c r="I87" s="1"/>
      <c r="J87" s="1"/>
      <c r="K87" s="1"/>
      <c r="L87" s="1"/>
      <c r="M87" s="1"/>
      <c r="N87" s="1"/>
      <c r="O87" s="1"/>
      <c r="P87" s="1"/>
      <c r="Q87" s="1"/>
      <c r="R87" s="1"/>
      <c r="S87" s="1"/>
    </row>
    <row r="88" spans="1:19">
      <c r="A88" s="1"/>
      <c r="B88" s="1"/>
      <c r="C88" s="1"/>
      <c r="D88" s="1"/>
      <c r="E88" s="1"/>
      <c r="F88" s="1"/>
      <c r="G88" s="1"/>
      <c r="H88" s="1"/>
      <c r="I88" s="1"/>
      <c r="J88" s="1"/>
      <c r="K88" s="1"/>
      <c r="L88" s="1"/>
      <c r="M88" s="1"/>
      <c r="N88" s="1"/>
      <c r="O88" s="1"/>
      <c r="P88" s="1"/>
      <c r="Q88" s="1"/>
      <c r="R88" s="1"/>
      <c r="S88" s="1"/>
    </row>
    <row r="89" spans="1:19">
      <c r="A89" s="1"/>
      <c r="B89" s="1"/>
      <c r="C89" s="1"/>
      <c r="D89" s="1"/>
      <c r="E89" s="1"/>
      <c r="F89" s="1"/>
      <c r="G89" s="1"/>
      <c r="H89" s="1"/>
      <c r="I89" s="1"/>
      <c r="J89" s="1"/>
      <c r="K89" s="1"/>
      <c r="L89" s="1"/>
      <c r="M89" s="1"/>
      <c r="N89" s="1"/>
      <c r="O89" s="1"/>
      <c r="P89" s="1"/>
      <c r="Q89" s="1"/>
      <c r="R89" s="1"/>
      <c r="S89" s="1"/>
    </row>
    <row r="90" spans="1:19">
      <c r="A90" s="1"/>
      <c r="B90" s="1"/>
      <c r="C90" s="1"/>
      <c r="D90" s="1"/>
      <c r="E90" s="1"/>
      <c r="F90" s="1"/>
      <c r="G90" s="1"/>
      <c r="H90" s="1"/>
      <c r="I90" s="1"/>
      <c r="J90" s="1"/>
      <c r="K90" s="1"/>
      <c r="L90" s="1"/>
      <c r="M90" s="1"/>
      <c r="N90" s="1"/>
      <c r="O90" s="1"/>
      <c r="P90" s="1"/>
      <c r="Q90" s="1"/>
      <c r="R90" s="1"/>
      <c r="S90" s="1"/>
    </row>
    <row r="91" spans="1:19">
      <c r="A91" s="1"/>
      <c r="B91" s="1"/>
      <c r="C91" s="1"/>
      <c r="D91" s="1"/>
      <c r="E91" s="1"/>
      <c r="F91" s="1"/>
      <c r="G91" s="1"/>
      <c r="H91" s="1"/>
      <c r="I91" s="1"/>
      <c r="J91" s="1"/>
      <c r="K91" s="1"/>
      <c r="L91" s="1"/>
      <c r="M91" s="1"/>
      <c r="N91" s="1"/>
      <c r="O91" s="1"/>
      <c r="P91" s="1"/>
      <c r="Q91" s="1"/>
      <c r="R91" s="1"/>
      <c r="S91" s="1"/>
    </row>
    <row r="92" spans="1:19">
      <c r="A92" s="1"/>
      <c r="B92" s="1"/>
      <c r="C92" s="1"/>
      <c r="D92" s="1"/>
      <c r="E92" s="1"/>
      <c r="F92" s="1"/>
      <c r="G92" s="1"/>
      <c r="H92" s="1"/>
      <c r="I92" s="1"/>
      <c r="J92" s="1"/>
      <c r="K92" s="1"/>
      <c r="L92" s="1"/>
      <c r="M92" s="1"/>
      <c r="N92" s="1"/>
      <c r="O92" s="1"/>
      <c r="P92" s="1"/>
      <c r="Q92" s="1"/>
      <c r="R92" s="1"/>
      <c r="S92" s="1"/>
    </row>
    <row r="93" spans="1:19">
      <c r="A93" s="1"/>
      <c r="B93" s="1"/>
      <c r="C93" s="1"/>
      <c r="D93" s="1"/>
      <c r="E93" s="1"/>
      <c r="F93" s="1"/>
      <c r="G93" s="1"/>
      <c r="H93" s="1"/>
      <c r="I93" s="1"/>
      <c r="J93" s="1"/>
      <c r="K93" s="1"/>
      <c r="L93" s="1"/>
      <c r="M93" s="1"/>
      <c r="N93" s="1"/>
      <c r="O93" s="1"/>
      <c r="P93" s="1"/>
      <c r="Q93" s="1"/>
      <c r="R93" s="1"/>
      <c r="S93" s="1"/>
    </row>
    <row r="94" spans="1:19">
      <c r="A94" s="1"/>
      <c r="B94" s="1"/>
      <c r="C94" s="1"/>
      <c r="D94" s="1"/>
      <c r="E94" s="1"/>
      <c r="F94" s="1"/>
      <c r="G94" s="1"/>
      <c r="H94" s="1"/>
      <c r="I94" s="1"/>
      <c r="J94" s="1"/>
      <c r="K94" s="1"/>
      <c r="L94" s="1"/>
      <c r="M94" s="1"/>
      <c r="N94" s="1"/>
      <c r="O94" s="1"/>
      <c r="P94" s="1"/>
      <c r="Q94" s="1"/>
      <c r="R94" s="1"/>
      <c r="S94" s="1"/>
    </row>
    <row r="95" spans="1:19">
      <c r="A95" s="1"/>
      <c r="B95" s="1"/>
      <c r="C95" s="1"/>
      <c r="D95" s="1"/>
      <c r="E95" s="1"/>
      <c r="F95" s="1"/>
      <c r="G95" s="1"/>
      <c r="H95" s="1"/>
      <c r="I95" s="1"/>
      <c r="J95" s="1"/>
      <c r="K95" s="1"/>
      <c r="L95" s="1"/>
      <c r="M95" s="1"/>
      <c r="N95" s="1"/>
      <c r="O95" s="1"/>
      <c r="P95" s="1"/>
      <c r="Q95" s="1"/>
      <c r="R95" s="1"/>
      <c r="S95" s="1"/>
    </row>
    <row r="96" spans="1:19">
      <c r="A96" s="1"/>
      <c r="B96" s="1"/>
      <c r="C96" s="1"/>
      <c r="D96" s="1"/>
      <c r="E96" s="1"/>
      <c r="F96" s="1"/>
      <c r="G96" s="1"/>
      <c r="H96" s="1"/>
      <c r="I96" s="1"/>
      <c r="J96" s="1"/>
      <c r="K96" s="1"/>
      <c r="L96" s="1"/>
      <c r="M96" s="1"/>
      <c r="N96" s="1"/>
      <c r="O96" s="1"/>
      <c r="P96" s="1"/>
      <c r="Q96" s="1"/>
      <c r="R96" s="1"/>
      <c r="S96" s="1"/>
    </row>
    <row r="97" spans="1:19">
      <c r="A97" s="1"/>
      <c r="B97" s="1"/>
      <c r="C97" s="1"/>
      <c r="D97" s="1"/>
      <c r="E97" s="1"/>
      <c r="F97" s="1"/>
      <c r="G97" s="1"/>
      <c r="H97" s="1"/>
      <c r="I97" s="1"/>
      <c r="J97" s="1"/>
      <c r="K97" s="1"/>
      <c r="L97" s="1"/>
      <c r="M97" s="1"/>
      <c r="N97" s="1"/>
      <c r="O97" s="1"/>
      <c r="P97" s="1"/>
      <c r="Q97" s="1"/>
      <c r="R97" s="1"/>
      <c r="S97" s="1"/>
    </row>
    <row r="98" spans="1:19">
      <c r="A98" s="1"/>
      <c r="B98" s="1"/>
      <c r="C98" s="1"/>
      <c r="D98" s="1"/>
      <c r="E98" s="1"/>
      <c r="F98" s="1"/>
      <c r="G98" s="1"/>
      <c r="H98" s="1"/>
      <c r="I98" s="1"/>
      <c r="J98" s="1"/>
      <c r="K98" s="1"/>
      <c r="L98" s="1"/>
      <c r="M98" s="1"/>
      <c r="N98" s="1"/>
      <c r="O98" s="1"/>
      <c r="P98" s="1"/>
      <c r="Q98" s="1"/>
      <c r="R98" s="1"/>
      <c r="S98" s="1"/>
    </row>
    <row r="99" spans="1:19">
      <c r="A99" s="1"/>
      <c r="B99" s="1"/>
      <c r="C99" s="1"/>
      <c r="D99" s="1"/>
      <c r="E99" s="1"/>
      <c r="F99" s="1"/>
      <c r="G99" s="1"/>
      <c r="H99" s="1"/>
      <c r="I99" s="1"/>
      <c r="J99" s="1"/>
      <c r="K99" s="1"/>
      <c r="L99" s="1"/>
      <c r="M99" s="1"/>
      <c r="N99" s="1"/>
      <c r="O99" s="1"/>
      <c r="P99" s="1"/>
      <c r="Q99" s="1"/>
      <c r="R99" s="1"/>
      <c r="S99" s="1"/>
    </row>
    <row r="100" spans="1:19">
      <c r="A100" s="1"/>
      <c r="B100" s="1"/>
      <c r="C100" s="1"/>
      <c r="D100" s="1"/>
      <c r="E100" s="1"/>
      <c r="F100" s="1"/>
      <c r="G100" s="1"/>
      <c r="H100" s="1"/>
      <c r="I100" s="1"/>
      <c r="J100" s="1"/>
      <c r="K100" s="1"/>
      <c r="L100" s="1"/>
      <c r="M100" s="1"/>
      <c r="N100" s="1"/>
      <c r="O100" s="1"/>
      <c r="P100" s="1"/>
      <c r="Q100" s="1"/>
      <c r="R100" s="1"/>
      <c r="S100" s="1"/>
    </row>
    <row r="101" spans="1:19">
      <c r="A101" s="1"/>
      <c r="B101" s="1"/>
      <c r="C101" s="1"/>
      <c r="D101" s="1"/>
      <c r="E101" s="1"/>
      <c r="F101" s="1"/>
      <c r="G101" s="1"/>
      <c r="H101" s="1"/>
      <c r="I101" s="1"/>
      <c r="J101" s="1"/>
      <c r="K101" s="1"/>
      <c r="L101" s="1"/>
      <c r="M101" s="1"/>
      <c r="N101" s="1"/>
      <c r="O101" s="1"/>
      <c r="P101" s="1"/>
      <c r="Q101" s="1"/>
      <c r="R101" s="1"/>
      <c r="S101" s="1"/>
    </row>
    <row r="102" spans="1:19">
      <c r="A102" s="1"/>
      <c r="B102" s="1"/>
      <c r="C102" s="1"/>
      <c r="D102" s="1"/>
      <c r="E102" s="1"/>
      <c r="F102" s="1"/>
      <c r="G102" s="1"/>
      <c r="H102" s="1"/>
      <c r="I102" s="1"/>
      <c r="J102" s="1"/>
      <c r="K102" s="1"/>
      <c r="L102" s="1"/>
      <c r="M102" s="1"/>
      <c r="N102" s="1"/>
      <c r="O102" s="1"/>
      <c r="P102" s="1"/>
      <c r="Q102" s="1"/>
      <c r="R102" s="1"/>
      <c r="S102" s="1"/>
    </row>
    <row r="103" spans="1:19">
      <c r="A103" s="1"/>
      <c r="B103" s="1"/>
      <c r="C103" s="1"/>
      <c r="D103" s="1"/>
      <c r="E103" s="1"/>
      <c r="F103" s="1"/>
      <c r="G103" s="1"/>
      <c r="H103" s="1"/>
      <c r="I103" s="1"/>
      <c r="J103" s="1"/>
      <c r="K103" s="1"/>
      <c r="L103" s="1"/>
      <c r="M103" s="1"/>
      <c r="N103" s="1"/>
      <c r="O103" s="1"/>
      <c r="P103" s="1"/>
      <c r="Q103" s="1"/>
      <c r="R103" s="1"/>
      <c r="S103" s="1"/>
    </row>
    <row r="104" spans="1:19">
      <c r="A104" s="1"/>
      <c r="B104" s="1"/>
      <c r="C104" s="1"/>
      <c r="D104" s="1"/>
      <c r="E104" s="1"/>
      <c r="F104" s="1"/>
      <c r="G104" s="1"/>
      <c r="H104" s="1"/>
      <c r="I104" s="1"/>
      <c r="J104" s="1"/>
      <c r="K104" s="1"/>
      <c r="L104" s="1"/>
      <c r="M104" s="1"/>
      <c r="N104" s="1"/>
      <c r="O104" s="1"/>
      <c r="P104" s="1"/>
      <c r="Q104" s="1"/>
      <c r="R104" s="1"/>
      <c r="S104" s="1"/>
    </row>
    <row r="105" spans="1:19">
      <c r="A105" s="1"/>
      <c r="B105" s="1"/>
      <c r="C105" s="1"/>
      <c r="D105" s="1"/>
      <c r="E105" s="1"/>
      <c r="F105" s="1"/>
      <c r="G105" s="1"/>
      <c r="H105" s="1"/>
      <c r="I105" s="1"/>
      <c r="J105" s="1"/>
      <c r="K105" s="1"/>
      <c r="L105" s="1"/>
      <c r="M105" s="1"/>
      <c r="N105" s="1"/>
      <c r="O105" s="1"/>
      <c r="P105" s="1"/>
      <c r="Q105" s="1"/>
      <c r="R105" s="1"/>
      <c r="S105" s="1"/>
    </row>
    <row r="106" spans="1:19">
      <c r="A106" s="1"/>
      <c r="B106" s="1"/>
      <c r="C106" s="1"/>
      <c r="D106" s="1"/>
      <c r="E106" s="1"/>
      <c r="F106" s="1"/>
      <c r="G106" s="1"/>
      <c r="H106" s="1"/>
      <c r="I106" s="1"/>
      <c r="J106" s="1"/>
      <c r="K106" s="1"/>
      <c r="L106" s="1"/>
      <c r="M106" s="1"/>
      <c r="N106" s="1"/>
      <c r="O106" s="1"/>
      <c r="P106" s="1"/>
      <c r="Q106" s="1"/>
      <c r="R106" s="1"/>
      <c r="S106" s="1"/>
    </row>
    <row r="107" spans="1:19">
      <c r="A107" s="1"/>
      <c r="B107" s="1"/>
      <c r="C107" s="1"/>
      <c r="D107" s="1"/>
      <c r="E107" s="1"/>
      <c r="F107" s="1"/>
      <c r="G107" s="1"/>
      <c r="H107" s="1"/>
      <c r="I107" s="1"/>
      <c r="J107" s="1"/>
      <c r="K107" s="1"/>
      <c r="L107" s="1"/>
      <c r="M107" s="1"/>
      <c r="N107" s="1"/>
      <c r="O107" s="1"/>
      <c r="P107" s="1"/>
      <c r="Q107" s="1"/>
      <c r="R107" s="1"/>
      <c r="S107" s="1"/>
    </row>
    <row r="108" spans="1:19">
      <c r="A108" s="1"/>
      <c r="B108" s="1"/>
      <c r="C108" s="1"/>
      <c r="D108" s="1"/>
      <c r="E108" s="1"/>
      <c r="F108" s="1"/>
      <c r="G108" s="1"/>
      <c r="H108" s="1"/>
      <c r="I108" s="1"/>
      <c r="J108" s="1"/>
      <c r="K108" s="1"/>
      <c r="L108" s="1"/>
      <c r="M108" s="1"/>
      <c r="N108" s="1"/>
      <c r="O108" s="1"/>
      <c r="P108" s="1"/>
      <c r="Q108" s="1"/>
      <c r="R108" s="1"/>
      <c r="S108" s="1"/>
    </row>
    <row r="109" spans="1:19">
      <c r="A109" s="1"/>
      <c r="B109" s="1"/>
      <c r="C109" s="1"/>
      <c r="D109" s="1"/>
      <c r="E109" s="1"/>
      <c r="F109" s="1"/>
      <c r="G109" s="1"/>
      <c r="H109" s="1"/>
      <c r="I109" s="1"/>
      <c r="J109" s="1"/>
      <c r="K109" s="1"/>
      <c r="L109" s="1"/>
      <c r="M109" s="1"/>
      <c r="N109" s="1"/>
      <c r="O109" s="1"/>
      <c r="P109" s="1"/>
      <c r="Q109" s="1"/>
      <c r="R109" s="1"/>
      <c r="S109" s="1"/>
    </row>
    <row r="110" spans="1:19">
      <c r="A110" s="1"/>
      <c r="B110" s="1"/>
      <c r="C110" s="1"/>
      <c r="D110" s="1"/>
      <c r="E110" s="1"/>
      <c r="F110" s="1"/>
      <c r="G110" s="1"/>
      <c r="H110" s="1"/>
      <c r="I110" s="1"/>
      <c r="J110" s="1"/>
      <c r="K110" s="1"/>
      <c r="L110" s="1"/>
      <c r="M110" s="1"/>
      <c r="N110" s="1"/>
      <c r="O110" s="1"/>
      <c r="P110" s="1"/>
      <c r="Q110" s="1"/>
      <c r="R110" s="1"/>
      <c r="S110" s="1"/>
    </row>
    <row r="111" spans="1:19">
      <c r="A111" s="1"/>
      <c r="B111" s="1"/>
      <c r="C111" s="1"/>
      <c r="D111" s="1"/>
      <c r="E111" s="1"/>
      <c r="F111" s="1"/>
      <c r="G111" s="1"/>
      <c r="H111" s="1"/>
      <c r="I111" s="1"/>
      <c r="J111" s="1"/>
      <c r="K111" s="1"/>
      <c r="L111" s="1"/>
      <c r="M111" s="1"/>
      <c r="N111" s="1"/>
      <c r="O111" s="1"/>
      <c r="P111" s="1"/>
      <c r="Q111" s="1"/>
      <c r="R111" s="1"/>
      <c r="S111" s="1"/>
    </row>
    <row r="112" spans="1:19">
      <c r="A112" s="1"/>
      <c r="B112" s="1"/>
      <c r="C112" s="1"/>
      <c r="D112" s="1"/>
      <c r="E112" s="1"/>
      <c r="F112" s="1"/>
      <c r="G112" s="1"/>
      <c r="H112" s="1"/>
      <c r="I112" s="1"/>
      <c r="J112" s="1"/>
      <c r="K112" s="1"/>
      <c r="L112" s="1"/>
      <c r="M112" s="1"/>
      <c r="N112" s="1"/>
      <c r="O112" s="1"/>
      <c r="P112" s="1"/>
      <c r="Q112" s="1"/>
      <c r="R112" s="1"/>
      <c r="S112" s="1"/>
    </row>
    <row r="113" spans="1:19">
      <c r="A113" s="1"/>
      <c r="B113" s="1"/>
      <c r="C113" s="1"/>
      <c r="D113" s="1"/>
      <c r="E113" s="1"/>
      <c r="F113" s="1"/>
      <c r="G113" s="1"/>
      <c r="H113" s="1"/>
      <c r="I113" s="1"/>
      <c r="J113" s="1"/>
      <c r="K113" s="1"/>
      <c r="L113" s="1"/>
      <c r="M113" s="1"/>
      <c r="N113" s="1"/>
      <c r="O113" s="1"/>
      <c r="P113" s="1"/>
      <c r="Q113" s="1"/>
      <c r="R113" s="1"/>
      <c r="S113" s="1"/>
    </row>
    <row r="114" spans="1:19">
      <c r="A114" s="1"/>
      <c r="B114" s="1"/>
      <c r="C114" s="1"/>
      <c r="D114" s="1"/>
      <c r="E114" s="1"/>
      <c r="F114" s="1"/>
      <c r="G114" s="1"/>
      <c r="H114" s="1"/>
      <c r="I114" s="1"/>
      <c r="J114" s="1"/>
      <c r="K114" s="1"/>
      <c r="L114" s="1"/>
      <c r="M114" s="1"/>
      <c r="N114" s="1"/>
      <c r="O114" s="1"/>
      <c r="P114" s="1"/>
      <c r="Q114" s="1"/>
      <c r="R114" s="1"/>
      <c r="S114" s="1"/>
    </row>
    <row r="115" spans="1:19">
      <c r="A115" s="1"/>
      <c r="B115" s="1"/>
      <c r="C115" s="1"/>
      <c r="D115" s="1"/>
      <c r="E115" s="1"/>
      <c r="F115" s="1"/>
      <c r="G115" s="1"/>
      <c r="H115" s="1"/>
      <c r="I115" s="1"/>
      <c r="J115" s="1"/>
      <c r="K115" s="1"/>
      <c r="L115" s="1"/>
      <c r="M115" s="1"/>
      <c r="N115" s="1"/>
      <c r="O115" s="1"/>
      <c r="P115" s="1"/>
      <c r="Q115" s="1"/>
      <c r="R115" s="1"/>
      <c r="S115" s="1"/>
    </row>
    <row r="116" spans="1:19">
      <c r="A116" s="1"/>
      <c r="B116" s="1"/>
      <c r="C116" s="1"/>
      <c r="D116" s="1"/>
      <c r="E116" s="1"/>
      <c r="F116" s="1"/>
      <c r="G116" s="1"/>
      <c r="H116" s="1"/>
      <c r="I116" s="1"/>
      <c r="J116" s="1"/>
      <c r="K116" s="1"/>
      <c r="L116" s="1"/>
      <c r="M116" s="1"/>
      <c r="N116" s="1"/>
      <c r="O116" s="1"/>
      <c r="P116" s="1"/>
      <c r="Q116" s="1"/>
      <c r="R116" s="1"/>
      <c r="S116" s="1"/>
    </row>
    <row r="117" spans="1:19">
      <c r="A117" s="1"/>
      <c r="B117" s="1"/>
      <c r="C117" s="1"/>
      <c r="D117" s="1"/>
      <c r="E117" s="1"/>
      <c r="F117" s="1"/>
      <c r="G117" s="1"/>
      <c r="H117" s="1"/>
      <c r="I117" s="1"/>
      <c r="J117" s="1"/>
      <c r="K117" s="1"/>
      <c r="L117" s="1"/>
      <c r="M117" s="1"/>
      <c r="N117" s="1"/>
      <c r="O117" s="1"/>
      <c r="P117" s="1"/>
      <c r="Q117" s="1"/>
      <c r="R117" s="1"/>
      <c r="S117" s="1"/>
    </row>
    <row r="118" spans="1:19">
      <c r="A118" s="1"/>
      <c r="B118" s="1"/>
      <c r="C118" s="1"/>
      <c r="D118" s="1"/>
      <c r="E118" s="1"/>
      <c r="F118" s="1"/>
      <c r="G118" s="1"/>
      <c r="H118" s="1"/>
      <c r="I118" s="1"/>
      <c r="J118" s="1"/>
      <c r="K118" s="1"/>
      <c r="L118" s="1"/>
      <c r="M118" s="1"/>
      <c r="N118" s="1"/>
      <c r="O118" s="1"/>
      <c r="P118" s="1"/>
      <c r="Q118" s="1"/>
      <c r="R118" s="1"/>
      <c r="S118" s="1"/>
    </row>
    <row r="119" spans="1:19">
      <c r="A119" s="1"/>
      <c r="B119" s="1"/>
      <c r="C119" s="1"/>
      <c r="D119" s="1"/>
      <c r="E119" s="1"/>
      <c r="F119" s="1"/>
      <c r="G119" s="1"/>
      <c r="H119" s="1"/>
      <c r="I119" s="1"/>
      <c r="J119" s="1"/>
      <c r="K119" s="1"/>
      <c r="L119" s="1"/>
      <c r="M119" s="1"/>
      <c r="N119" s="1"/>
      <c r="O119" s="1"/>
      <c r="P119" s="1"/>
      <c r="Q119" s="1"/>
      <c r="R119" s="1"/>
      <c r="S119" s="1"/>
    </row>
    <row r="120" spans="1:19">
      <c r="A120" s="1"/>
      <c r="B120" s="1"/>
      <c r="C120" s="1"/>
      <c r="D120" s="1"/>
      <c r="E120" s="1"/>
      <c r="F120" s="1"/>
      <c r="G120" s="1"/>
      <c r="H120" s="1"/>
      <c r="I120" s="1"/>
      <c r="J120" s="1"/>
      <c r="K120" s="1"/>
      <c r="L120" s="1"/>
      <c r="M120" s="1"/>
      <c r="N120" s="1"/>
      <c r="O120" s="1"/>
      <c r="P120" s="1"/>
      <c r="Q120" s="1"/>
      <c r="R120" s="1"/>
      <c r="S120" s="1"/>
    </row>
    <row r="121" spans="1:19">
      <c r="A121" s="1"/>
      <c r="B121" s="1"/>
      <c r="C121" s="1"/>
      <c r="D121" s="1"/>
      <c r="E121" s="1"/>
      <c r="F121" s="1"/>
      <c r="G121" s="1"/>
      <c r="H121" s="1"/>
      <c r="I121" s="1"/>
      <c r="J121" s="1"/>
      <c r="K121" s="1"/>
      <c r="L121" s="1"/>
      <c r="M121" s="1"/>
      <c r="N121" s="1"/>
      <c r="O121" s="1"/>
      <c r="P121" s="1"/>
      <c r="Q121" s="1"/>
      <c r="R121" s="1"/>
      <c r="S121" s="1"/>
    </row>
    <row r="122" spans="1:19">
      <c r="A122" s="1"/>
      <c r="B122" s="1"/>
      <c r="C122" s="1"/>
      <c r="D122" s="1"/>
      <c r="E122" s="1"/>
      <c r="F122" s="1"/>
      <c r="G122" s="1"/>
      <c r="H122" s="1"/>
      <c r="I122" s="1"/>
      <c r="J122" s="1"/>
      <c r="K122" s="1"/>
      <c r="L122" s="1"/>
      <c r="M122" s="1"/>
      <c r="N122" s="1"/>
      <c r="O122" s="1"/>
      <c r="P122" s="1"/>
      <c r="Q122" s="1"/>
      <c r="R122" s="1"/>
      <c r="S122" s="1"/>
    </row>
    <row r="123" spans="1:19">
      <c r="A123" s="1"/>
      <c r="B123" s="1"/>
      <c r="C123" s="1"/>
      <c r="D123" s="1"/>
      <c r="E123" s="1"/>
      <c r="F123" s="1"/>
      <c r="G123" s="1"/>
      <c r="H123" s="1"/>
      <c r="I123" s="1"/>
      <c r="J123" s="1"/>
      <c r="K123" s="1"/>
      <c r="L123" s="1"/>
      <c r="M123" s="1"/>
      <c r="N123" s="1"/>
      <c r="O123" s="1"/>
      <c r="P123" s="1"/>
      <c r="Q123" s="1"/>
      <c r="R123" s="1"/>
      <c r="S123" s="1"/>
    </row>
    <row r="124" spans="1:19">
      <c r="A124" s="1"/>
      <c r="B124" s="1"/>
      <c r="C124" s="1"/>
      <c r="D124" s="1"/>
      <c r="E124" s="1"/>
      <c r="F124" s="1"/>
      <c r="G124" s="1"/>
      <c r="H124" s="1"/>
      <c r="I124" s="1"/>
      <c r="J124" s="1"/>
      <c r="K124" s="1"/>
      <c r="L124" s="1"/>
      <c r="M124" s="1"/>
      <c r="N124" s="1"/>
      <c r="O124" s="1"/>
      <c r="P124" s="1"/>
      <c r="Q124" s="1"/>
      <c r="R124" s="1"/>
      <c r="S124" s="1"/>
    </row>
    <row r="125" spans="1:19">
      <c r="A125" s="1"/>
      <c r="B125" s="1"/>
      <c r="C125" s="1"/>
      <c r="D125" s="1"/>
      <c r="E125" s="1"/>
      <c r="F125" s="1"/>
      <c r="G125" s="1"/>
      <c r="H125" s="1"/>
      <c r="I125" s="1"/>
      <c r="J125" s="1"/>
      <c r="K125" s="1"/>
      <c r="L125" s="1"/>
      <c r="M125" s="1"/>
      <c r="N125" s="1"/>
      <c r="O125" s="1"/>
      <c r="P125" s="1"/>
      <c r="Q125" s="1"/>
      <c r="R125" s="1"/>
      <c r="S125" s="1"/>
    </row>
    <row r="126" spans="1:19">
      <c r="A126" s="1"/>
      <c r="B126" s="1"/>
      <c r="C126" s="1"/>
      <c r="D126" s="1"/>
      <c r="E126" s="1"/>
      <c r="F126" s="1"/>
      <c r="G126" s="1"/>
      <c r="H126" s="1"/>
      <c r="I126" s="1"/>
      <c r="J126" s="1"/>
      <c r="K126" s="1"/>
      <c r="L126" s="1"/>
      <c r="M126" s="1"/>
      <c r="N126" s="1"/>
      <c r="O126" s="1"/>
      <c r="P126" s="1"/>
      <c r="Q126" s="1"/>
      <c r="R126" s="1"/>
      <c r="S126" s="1"/>
    </row>
    <row r="127" spans="1:19">
      <c r="A127" s="1"/>
      <c r="B127" s="1"/>
      <c r="C127" s="1"/>
      <c r="D127" s="1"/>
      <c r="E127" s="1"/>
      <c r="F127" s="1"/>
      <c r="G127" s="1"/>
      <c r="H127" s="1"/>
      <c r="I127" s="1"/>
      <c r="J127" s="1"/>
      <c r="K127" s="1"/>
      <c r="L127" s="1"/>
      <c r="M127" s="1"/>
      <c r="N127" s="1"/>
      <c r="O127" s="1"/>
      <c r="P127" s="1"/>
      <c r="Q127" s="1"/>
      <c r="R127" s="1"/>
      <c r="S127" s="1"/>
    </row>
    <row r="128" spans="1:19">
      <c r="A128" s="1"/>
      <c r="B128" s="1"/>
      <c r="C128" s="1"/>
      <c r="D128" s="1"/>
      <c r="E128" s="1"/>
      <c r="F128" s="1"/>
      <c r="G128" s="1"/>
      <c r="H128" s="1"/>
      <c r="I128" s="1"/>
      <c r="J128" s="1"/>
      <c r="K128" s="1"/>
      <c r="L128" s="1"/>
      <c r="M128" s="1"/>
      <c r="N128" s="1"/>
      <c r="O128" s="1"/>
      <c r="P128" s="1"/>
      <c r="Q128" s="1"/>
      <c r="R128" s="1"/>
      <c r="S128" s="1"/>
    </row>
    <row r="129" spans="1:19">
      <c r="A129" s="1"/>
      <c r="B129" s="1"/>
      <c r="C129" s="1"/>
      <c r="D129" s="1"/>
      <c r="E129" s="1"/>
      <c r="F129" s="1"/>
      <c r="G129" s="1"/>
      <c r="H129" s="1"/>
      <c r="I129" s="1"/>
      <c r="J129" s="1"/>
      <c r="K129" s="1"/>
      <c r="L129" s="1"/>
      <c r="M129" s="1"/>
      <c r="N129" s="1"/>
      <c r="O129" s="1"/>
      <c r="P129" s="1"/>
      <c r="Q129" s="1"/>
      <c r="R129" s="1"/>
      <c r="S129" s="1"/>
    </row>
    <row r="130" spans="1:19">
      <c r="A130" s="1"/>
      <c r="B130" s="1"/>
      <c r="C130" s="1"/>
      <c r="D130" s="1"/>
      <c r="E130" s="1"/>
      <c r="F130" s="1"/>
      <c r="G130" s="1"/>
      <c r="H130" s="1"/>
      <c r="I130" s="1"/>
      <c r="J130" s="1"/>
      <c r="K130" s="1"/>
      <c r="L130" s="1"/>
      <c r="M130" s="1"/>
      <c r="N130" s="1"/>
      <c r="O130" s="1"/>
      <c r="P130" s="1"/>
      <c r="Q130" s="1"/>
      <c r="R130" s="1"/>
      <c r="S130" s="1"/>
    </row>
    <row r="131" spans="1:19">
      <c r="A131" s="1"/>
      <c r="B131" s="1"/>
      <c r="C131" s="1"/>
      <c r="D131" s="1"/>
      <c r="E131" s="1"/>
      <c r="F131" s="1"/>
      <c r="G131" s="1"/>
      <c r="H131" s="1"/>
      <c r="I131" s="1"/>
      <c r="J131" s="1"/>
      <c r="K131" s="1"/>
      <c r="L131" s="1"/>
      <c r="M131" s="1"/>
      <c r="N131" s="1"/>
      <c r="O131" s="1"/>
      <c r="P131" s="1"/>
      <c r="Q131" s="1"/>
      <c r="R131" s="1"/>
      <c r="S131" s="1"/>
    </row>
    <row r="132" spans="1:19">
      <c r="A132" s="1"/>
      <c r="B132" s="1"/>
      <c r="C132" s="1"/>
      <c r="D132" s="1"/>
      <c r="E132" s="1"/>
      <c r="F132" s="1"/>
      <c r="G132" s="1"/>
      <c r="H132" s="1"/>
      <c r="I132" s="1"/>
      <c r="J132" s="1"/>
      <c r="K132" s="1"/>
      <c r="L132" s="1"/>
      <c r="M132" s="1"/>
      <c r="N132" s="1"/>
      <c r="O132" s="1"/>
      <c r="P132" s="1"/>
      <c r="Q132" s="1"/>
      <c r="R132" s="1"/>
      <c r="S132" s="1"/>
    </row>
    <row r="133" spans="1:19">
      <c r="A133" s="1"/>
      <c r="B133" s="1"/>
      <c r="C133" s="1"/>
      <c r="D133" s="1"/>
      <c r="E133" s="1"/>
      <c r="F133" s="1"/>
      <c r="G133" s="1"/>
      <c r="H133" s="1"/>
      <c r="I133" s="1"/>
      <c r="J133" s="1"/>
      <c r="K133" s="1"/>
      <c r="L133" s="1"/>
      <c r="M133" s="1"/>
      <c r="N133" s="1"/>
      <c r="O133" s="1"/>
      <c r="P133" s="1"/>
      <c r="Q133" s="1"/>
      <c r="R133" s="1"/>
      <c r="S133" s="1"/>
    </row>
    <row r="134" spans="1:19">
      <c r="A134" s="1"/>
      <c r="B134" s="1"/>
      <c r="C134" s="1"/>
      <c r="D134" s="1"/>
      <c r="E134" s="1"/>
      <c r="F134" s="1"/>
      <c r="G134" s="1"/>
      <c r="H134" s="1"/>
      <c r="I134" s="1"/>
      <c r="J134" s="1"/>
      <c r="K134" s="1"/>
      <c r="L134" s="1"/>
      <c r="M134" s="1"/>
      <c r="N134" s="1"/>
      <c r="O134" s="1"/>
      <c r="P134" s="1"/>
      <c r="Q134" s="1"/>
      <c r="R134" s="1"/>
      <c r="S134" s="1"/>
    </row>
    <row r="135" spans="1:19">
      <c r="A135" s="1"/>
      <c r="B135" s="1"/>
      <c r="C135" s="1"/>
      <c r="D135" s="1"/>
      <c r="E135" s="1"/>
      <c r="F135" s="1"/>
      <c r="G135" s="1"/>
      <c r="H135" s="1"/>
      <c r="I135" s="1"/>
      <c r="J135" s="1"/>
      <c r="K135" s="1"/>
      <c r="L135" s="1"/>
      <c r="M135" s="1"/>
      <c r="N135" s="1"/>
      <c r="O135" s="1"/>
      <c r="P135" s="1"/>
      <c r="Q135" s="1"/>
      <c r="R135" s="1"/>
      <c r="S135" s="1"/>
    </row>
    <row r="136" spans="1:19">
      <c r="A136" s="1"/>
      <c r="B136" s="1"/>
      <c r="C136" s="1"/>
      <c r="D136" s="1"/>
      <c r="E136" s="1"/>
      <c r="F136" s="1"/>
      <c r="G136" s="1"/>
      <c r="H136" s="1"/>
      <c r="I136" s="1"/>
      <c r="J136" s="1"/>
      <c r="K136" s="1"/>
      <c r="L136" s="1"/>
      <c r="M136" s="1"/>
      <c r="N136" s="1"/>
      <c r="O136" s="1"/>
      <c r="P136" s="1"/>
      <c r="Q136" s="1"/>
      <c r="R136" s="1"/>
      <c r="S136" s="1"/>
    </row>
    <row r="137" spans="1:19">
      <c r="A137" s="1"/>
      <c r="B137" s="1"/>
      <c r="C137" s="1"/>
      <c r="D137" s="1"/>
      <c r="E137" s="1"/>
      <c r="F137" s="1"/>
      <c r="G137" s="1"/>
      <c r="H137" s="1"/>
      <c r="I137" s="1"/>
      <c r="J137" s="1"/>
      <c r="K137" s="1"/>
      <c r="L137" s="1"/>
      <c r="M137" s="1"/>
      <c r="N137" s="1"/>
      <c r="O137" s="1"/>
      <c r="P137" s="1"/>
      <c r="Q137" s="1"/>
      <c r="R137" s="1"/>
      <c r="S137" s="1"/>
    </row>
    <row r="138" spans="1:19">
      <c r="A138" s="1"/>
      <c r="B138" s="1"/>
      <c r="C138" s="1"/>
      <c r="D138" s="1"/>
      <c r="E138" s="1"/>
      <c r="F138" s="1"/>
      <c r="G138" s="1"/>
      <c r="H138" s="1"/>
      <c r="I138" s="1"/>
      <c r="J138" s="1"/>
      <c r="K138" s="1"/>
      <c r="L138" s="1"/>
      <c r="M138" s="1"/>
      <c r="N138" s="1"/>
      <c r="O138" s="1"/>
      <c r="P138" s="1"/>
      <c r="Q138" s="1"/>
      <c r="R138" s="1"/>
      <c r="S138" s="1"/>
    </row>
    <row r="139" spans="1:19">
      <c r="A139" s="1"/>
      <c r="B139" s="1"/>
      <c r="C139" s="1"/>
      <c r="D139" s="1"/>
      <c r="E139" s="1"/>
      <c r="F139" s="1"/>
      <c r="G139" s="1"/>
      <c r="H139" s="1"/>
      <c r="I139" s="1"/>
      <c r="J139" s="1"/>
      <c r="K139" s="1"/>
      <c r="L139" s="1"/>
      <c r="M139" s="1"/>
      <c r="N139" s="1"/>
      <c r="O139" s="1"/>
      <c r="P139" s="1"/>
      <c r="Q139" s="1"/>
      <c r="R139" s="1"/>
      <c r="S139" s="1"/>
    </row>
    <row r="140" spans="1:19">
      <c r="A140" s="1"/>
      <c r="B140" s="1"/>
      <c r="C140" s="1"/>
      <c r="D140" s="1"/>
      <c r="E140" s="1"/>
      <c r="F140" s="1"/>
      <c r="G140" s="1"/>
      <c r="H140" s="1"/>
      <c r="I140" s="1"/>
      <c r="J140" s="1"/>
      <c r="K140" s="1"/>
      <c r="L140" s="1"/>
      <c r="M140" s="1"/>
      <c r="N140" s="1"/>
      <c r="O140" s="1"/>
      <c r="P140" s="1"/>
      <c r="Q140" s="1"/>
      <c r="R140" s="1"/>
      <c r="S140" s="1"/>
    </row>
    <row r="141" spans="1:19">
      <c r="A141" s="1"/>
      <c r="B141" s="1"/>
      <c r="C141" s="1"/>
      <c r="D141" s="1"/>
      <c r="E141" s="1"/>
      <c r="F141" s="1"/>
      <c r="G141" s="1"/>
      <c r="H141" s="1"/>
      <c r="I141" s="1"/>
      <c r="J141" s="1"/>
      <c r="K141" s="1"/>
      <c r="L141" s="1"/>
      <c r="M141" s="1"/>
      <c r="N141" s="1"/>
      <c r="O141" s="1"/>
      <c r="P141" s="1"/>
      <c r="Q141" s="1"/>
      <c r="R141" s="1"/>
      <c r="S141" s="1"/>
    </row>
    <row r="142" spans="1:19">
      <c r="A142" s="1"/>
      <c r="B142" s="1"/>
      <c r="C142" s="1"/>
      <c r="D142" s="1"/>
      <c r="E142" s="1"/>
      <c r="F142" s="1"/>
      <c r="G142" s="1"/>
      <c r="H142" s="1"/>
      <c r="I142" s="1"/>
      <c r="J142" s="1"/>
      <c r="K142" s="1"/>
      <c r="L142" s="1"/>
      <c r="M142" s="1"/>
      <c r="N142" s="1"/>
      <c r="O142" s="1"/>
      <c r="P142" s="1"/>
      <c r="Q142" s="1"/>
      <c r="R142" s="1"/>
      <c r="S142" s="1"/>
    </row>
    <row r="143" spans="1:19">
      <c r="A143" s="1"/>
      <c r="B143" s="1"/>
      <c r="C143" s="1"/>
      <c r="D143" s="1"/>
      <c r="E143" s="1"/>
      <c r="F143" s="1"/>
      <c r="G143" s="1"/>
      <c r="H143" s="1"/>
      <c r="I143" s="1"/>
      <c r="J143" s="1"/>
      <c r="K143" s="1"/>
      <c r="L143" s="1"/>
      <c r="M143" s="1"/>
      <c r="N143" s="1"/>
      <c r="O143" s="1"/>
      <c r="P143" s="1"/>
      <c r="Q143" s="1"/>
      <c r="R143" s="1"/>
      <c r="S143" s="1"/>
    </row>
    <row r="144" spans="1:19">
      <c r="A144" s="1"/>
      <c r="B144" s="1"/>
      <c r="C144" s="1"/>
      <c r="D144" s="1"/>
      <c r="E144" s="1"/>
      <c r="F144" s="1"/>
      <c r="G144" s="1"/>
      <c r="H144" s="1"/>
      <c r="I144" s="1"/>
      <c r="J144" s="1"/>
      <c r="K144" s="1"/>
      <c r="L144" s="1"/>
      <c r="M144" s="1"/>
      <c r="N144" s="1"/>
      <c r="O144" s="1"/>
      <c r="P144" s="1"/>
      <c r="Q144" s="1"/>
      <c r="R144" s="1"/>
      <c r="S144" s="1"/>
    </row>
    <row r="145" spans="1:19">
      <c r="A145" s="1"/>
      <c r="B145" s="1"/>
      <c r="C145" s="1"/>
      <c r="D145" s="1"/>
      <c r="E145" s="1"/>
      <c r="F145" s="1"/>
      <c r="G145" s="1"/>
      <c r="H145" s="1"/>
      <c r="I145" s="1"/>
      <c r="J145" s="1"/>
      <c r="K145" s="1"/>
      <c r="L145" s="1"/>
      <c r="M145" s="1"/>
      <c r="N145" s="1"/>
      <c r="O145" s="1"/>
      <c r="P145" s="1"/>
      <c r="Q145" s="1"/>
      <c r="R145" s="1"/>
      <c r="S145" s="1"/>
    </row>
    <row r="146" spans="1:19">
      <c r="A146" s="1"/>
      <c r="B146" s="1"/>
      <c r="C146" s="1"/>
      <c r="D146" s="1"/>
      <c r="E146" s="1"/>
      <c r="F146" s="1"/>
      <c r="G146" s="1"/>
      <c r="H146" s="1"/>
      <c r="I146" s="1"/>
      <c r="J146" s="1"/>
      <c r="K146" s="1"/>
      <c r="L146" s="1"/>
      <c r="M146" s="1"/>
      <c r="N146" s="1"/>
      <c r="O146" s="1"/>
      <c r="P146" s="1"/>
      <c r="Q146" s="1"/>
      <c r="R146" s="1"/>
      <c r="S146" s="1"/>
    </row>
    <row r="147" spans="1:19">
      <c r="A147" s="1"/>
      <c r="B147" s="1"/>
      <c r="C147" s="1"/>
      <c r="D147" s="1"/>
      <c r="E147" s="1"/>
      <c r="F147" s="1"/>
      <c r="G147" s="1"/>
      <c r="H147" s="1"/>
      <c r="I147" s="1"/>
      <c r="J147" s="1"/>
      <c r="K147" s="1"/>
      <c r="L147" s="1"/>
      <c r="M147" s="1"/>
      <c r="N147" s="1"/>
      <c r="O147" s="1"/>
      <c r="P147" s="1"/>
      <c r="Q147" s="1"/>
      <c r="R147" s="1"/>
      <c r="S147" s="1"/>
    </row>
    <row r="148" spans="1:19">
      <c r="A148" s="1"/>
      <c r="B148" s="1"/>
      <c r="C148" s="1"/>
      <c r="D148" s="1"/>
      <c r="E148" s="1"/>
      <c r="F148" s="1"/>
      <c r="G148" s="1"/>
      <c r="H148" s="1"/>
      <c r="I148" s="1"/>
      <c r="J148" s="1"/>
      <c r="K148" s="1"/>
      <c r="L148" s="1"/>
      <c r="M148" s="1"/>
      <c r="N148" s="1"/>
      <c r="O148" s="1"/>
      <c r="P148" s="1"/>
      <c r="Q148" s="1"/>
      <c r="R148" s="1"/>
      <c r="S148" s="1"/>
    </row>
    <row r="149" spans="1:19">
      <c r="A149" s="1"/>
      <c r="B149" s="1"/>
      <c r="C149" s="1"/>
      <c r="D149" s="1"/>
      <c r="E149" s="1"/>
      <c r="F149" s="1"/>
      <c r="G149" s="1"/>
      <c r="H149" s="1"/>
      <c r="I149" s="1"/>
      <c r="J149" s="1"/>
      <c r="K149" s="1"/>
      <c r="L149" s="1"/>
      <c r="M149" s="1"/>
      <c r="N149" s="1"/>
      <c r="O149" s="1"/>
      <c r="P149" s="1"/>
      <c r="Q149" s="1"/>
      <c r="R149" s="1"/>
      <c r="S149" s="1"/>
    </row>
    <row r="150" spans="1:19">
      <c r="A150" s="1"/>
      <c r="B150" s="1"/>
      <c r="C150" s="1"/>
      <c r="D150" s="1"/>
      <c r="E150" s="1"/>
      <c r="F150" s="1"/>
      <c r="G150" s="1"/>
      <c r="H150" s="1"/>
      <c r="I150" s="1"/>
      <c r="J150" s="1"/>
      <c r="K150" s="1"/>
      <c r="L150" s="1"/>
      <c r="M150" s="1"/>
      <c r="N150" s="1"/>
      <c r="O150" s="1"/>
      <c r="P150" s="1"/>
      <c r="Q150" s="1"/>
      <c r="R150" s="1"/>
      <c r="S150" s="1"/>
    </row>
    <row r="151" spans="1:19">
      <c r="A151" s="1"/>
      <c r="B151" s="1"/>
      <c r="C151" s="1"/>
      <c r="D151" s="1"/>
      <c r="E151" s="1"/>
      <c r="F151" s="1"/>
      <c r="G151" s="1"/>
      <c r="H151" s="1"/>
      <c r="I151" s="1"/>
      <c r="J151" s="1"/>
      <c r="K151" s="1"/>
      <c r="L151" s="1"/>
      <c r="M151" s="1"/>
      <c r="N151" s="1"/>
      <c r="O151" s="1"/>
      <c r="P151" s="1"/>
      <c r="Q151" s="1"/>
      <c r="R151" s="1"/>
      <c r="S151" s="1"/>
    </row>
    <row r="152" spans="1:19">
      <c r="A152" s="1"/>
      <c r="B152" s="1"/>
      <c r="C152" s="1"/>
      <c r="D152" s="1"/>
      <c r="E152" s="1"/>
      <c r="F152" s="1"/>
      <c r="G152" s="1"/>
      <c r="H152" s="1"/>
      <c r="I152" s="1"/>
      <c r="J152" s="1"/>
      <c r="K152" s="1"/>
      <c r="L152" s="1"/>
      <c r="M152" s="1"/>
      <c r="N152" s="1"/>
      <c r="O152" s="1"/>
      <c r="P152" s="1"/>
      <c r="Q152" s="1"/>
      <c r="R152" s="1"/>
      <c r="S152" s="1"/>
    </row>
    <row r="153" spans="1:19">
      <c r="A153" s="1"/>
      <c r="B153" s="1"/>
      <c r="C153" s="1"/>
      <c r="D153" s="1"/>
      <c r="E153" s="1"/>
      <c r="F153" s="1"/>
      <c r="G153" s="1"/>
      <c r="H153" s="1"/>
      <c r="I153" s="1"/>
      <c r="J153" s="1"/>
      <c r="K153" s="1"/>
      <c r="L153" s="1"/>
      <c r="M153" s="1"/>
      <c r="N153" s="1"/>
      <c r="O153" s="1"/>
      <c r="P153" s="1"/>
      <c r="Q153" s="1"/>
      <c r="R153" s="1"/>
      <c r="S153" s="1"/>
    </row>
    <row r="154" spans="1:19">
      <c r="A154" s="1"/>
      <c r="B154" s="1"/>
      <c r="C154" s="1"/>
      <c r="D154" s="1"/>
      <c r="E154" s="1"/>
      <c r="F154" s="1"/>
      <c r="G154" s="1"/>
      <c r="H154" s="1"/>
      <c r="I154" s="1"/>
      <c r="J154" s="1"/>
      <c r="K154" s="1"/>
      <c r="L154" s="1"/>
      <c r="M154" s="1"/>
      <c r="N154" s="1"/>
      <c r="O154" s="1"/>
      <c r="P154" s="1"/>
      <c r="Q154" s="1"/>
      <c r="R154" s="1"/>
      <c r="S154" s="1"/>
    </row>
    <row r="155" spans="1:19">
      <c r="A155" s="1"/>
      <c r="B155" s="1"/>
      <c r="C155" s="1"/>
      <c r="D155" s="1"/>
      <c r="E155" s="1"/>
      <c r="F155" s="1"/>
      <c r="G155" s="1"/>
      <c r="H155" s="1"/>
      <c r="I155" s="1"/>
      <c r="J155" s="1"/>
      <c r="K155" s="1"/>
      <c r="L155" s="1"/>
      <c r="M155" s="1"/>
      <c r="N155" s="1"/>
      <c r="O155" s="1"/>
      <c r="P155" s="1"/>
      <c r="Q155" s="1"/>
      <c r="R155" s="1"/>
      <c r="S155" s="1"/>
    </row>
    <row r="156" spans="1:19">
      <c r="A156" s="1"/>
      <c r="B156" s="1"/>
      <c r="C156" s="1"/>
      <c r="D156" s="1"/>
      <c r="E156" s="1"/>
      <c r="F156" s="1"/>
      <c r="G156" s="1"/>
      <c r="H156" s="1"/>
      <c r="I156" s="1"/>
      <c r="J156" s="1"/>
      <c r="K156" s="1"/>
      <c r="L156" s="1"/>
      <c r="M156" s="1"/>
      <c r="N156" s="1"/>
      <c r="O156" s="1"/>
      <c r="P156" s="1"/>
      <c r="Q156" s="1"/>
      <c r="R156" s="1"/>
      <c r="S156" s="1"/>
    </row>
    <row r="157" spans="1:19">
      <c r="A157" s="1"/>
      <c r="B157" s="1"/>
      <c r="C157" s="1"/>
      <c r="D157" s="1"/>
      <c r="E157" s="1"/>
      <c r="F157" s="1"/>
      <c r="G157" s="1"/>
      <c r="H157" s="1"/>
      <c r="I157" s="1"/>
      <c r="J157" s="1"/>
      <c r="K157" s="1"/>
      <c r="L157" s="1"/>
      <c r="M157" s="1"/>
      <c r="N157" s="1"/>
      <c r="O157" s="1"/>
      <c r="P157" s="1"/>
      <c r="Q157" s="1"/>
      <c r="R157" s="1"/>
      <c r="S157" s="1"/>
    </row>
    <row r="158" spans="1:19">
      <c r="A158" s="1"/>
      <c r="B158" s="1"/>
      <c r="C158" s="1"/>
      <c r="D158" s="1"/>
      <c r="E158" s="1"/>
      <c r="F158" s="1"/>
      <c r="G158" s="1"/>
      <c r="H158" s="1"/>
      <c r="I158" s="1"/>
      <c r="J158" s="1"/>
      <c r="K158" s="1"/>
      <c r="L158" s="1"/>
      <c r="M158" s="1"/>
      <c r="N158" s="1"/>
      <c r="O158" s="1"/>
      <c r="P158" s="1"/>
      <c r="Q158" s="1"/>
      <c r="R158" s="1"/>
      <c r="S158" s="1"/>
    </row>
    <row r="159" spans="1:19">
      <c r="A159" s="1"/>
      <c r="B159" s="1"/>
      <c r="C159" s="1"/>
      <c r="D159" s="1"/>
      <c r="E159" s="1"/>
      <c r="F159" s="1"/>
      <c r="G159" s="1"/>
      <c r="H159" s="1"/>
      <c r="I159" s="1"/>
      <c r="J159" s="1"/>
      <c r="K159" s="1"/>
      <c r="L159" s="1"/>
      <c r="M159" s="1"/>
      <c r="N159" s="1"/>
      <c r="O159" s="1"/>
      <c r="P159" s="1"/>
      <c r="Q159" s="1"/>
      <c r="R159" s="1"/>
      <c r="S159" s="1"/>
    </row>
    <row r="160" spans="1:19">
      <c r="A160" s="1"/>
      <c r="B160" s="1"/>
      <c r="C160" s="1"/>
      <c r="D160" s="1"/>
      <c r="E160" s="1"/>
      <c r="F160" s="1"/>
      <c r="G160" s="1"/>
      <c r="H160" s="1"/>
      <c r="I160" s="1"/>
      <c r="J160" s="1"/>
      <c r="K160" s="1"/>
      <c r="L160" s="1"/>
      <c r="M160" s="1"/>
      <c r="N160" s="1"/>
      <c r="O160" s="1"/>
      <c r="P160" s="1"/>
      <c r="Q160" s="1"/>
      <c r="R160" s="1"/>
      <c r="S160" s="1"/>
    </row>
    <row r="161" spans="1:19">
      <c r="A161" s="1"/>
      <c r="B161" s="1"/>
      <c r="C161" s="1"/>
      <c r="D161" s="1"/>
      <c r="E161" s="1"/>
      <c r="F161" s="1"/>
      <c r="G161" s="1"/>
      <c r="H161" s="1"/>
      <c r="I161" s="1"/>
      <c r="J161" s="1"/>
      <c r="K161" s="1"/>
      <c r="L161" s="1"/>
      <c r="M161" s="1"/>
      <c r="N161" s="1"/>
      <c r="O161" s="1"/>
      <c r="P161" s="1"/>
      <c r="Q161" s="1"/>
      <c r="R161" s="1"/>
      <c r="S161" s="1"/>
    </row>
    <row r="162" spans="1:19">
      <c r="A162" s="1"/>
      <c r="B162" s="1"/>
      <c r="C162" s="1"/>
      <c r="D162" s="1"/>
      <c r="E162" s="1"/>
      <c r="F162" s="1"/>
      <c r="G162" s="1"/>
      <c r="H162" s="1"/>
      <c r="I162" s="1"/>
      <c r="J162" s="1"/>
      <c r="K162" s="1"/>
      <c r="L162" s="1"/>
      <c r="M162" s="1"/>
      <c r="N162" s="1"/>
      <c r="O162" s="1"/>
      <c r="P162" s="1"/>
      <c r="Q162" s="1"/>
      <c r="R162" s="1"/>
      <c r="S162" s="1"/>
    </row>
    <row r="163" spans="1:19">
      <c r="A163" s="1"/>
      <c r="B163" s="1"/>
      <c r="C163" s="1"/>
      <c r="D163" s="1"/>
      <c r="E163" s="1"/>
      <c r="F163" s="1"/>
      <c r="G163" s="1"/>
      <c r="H163" s="1"/>
      <c r="I163" s="1"/>
      <c r="J163" s="1"/>
      <c r="K163" s="1"/>
      <c r="L163" s="1"/>
      <c r="M163" s="1"/>
      <c r="N163" s="1"/>
      <c r="O163" s="1"/>
      <c r="P163" s="1"/>
      <c r="Q163" s="1"/>
      <c r="R163" s="1"/>
      <c r="S163" s="1"/>
    </row>
    <row r="164" spans="1:19">
      <c r="A164" s="1"/>
      <c r="B164" s="1"/>
      <c r="C164" s="1"/>
      <c r="D164" s="1"/>
      <c r="E164" s="1"/>
      <c r="F164" s="1"/>
      <c r="G164" s="1"/>
      <c r="H164" s="1"/>
      <c r="I164" s="1"/>
      <c r="J164" s="1"/>
      <c r="K164" s="1"/>
      <c r="L164" s="1"/>
      <c r="M164" s="1"/>
      <c r="N164" s="1"/>
      <c r="O164" s="1"/>
      <c r="P164" s="1"/>
      <c r="Q164" s="1"/>
      <c r="R164" s="1"/>
      <c r="S164" s="1"/>
    </row>
    <row r="165" spans="1:19">
      <c r="A165" s="1"/>
      <c r="B165" s="1"/>
      <c r="C165" s="1"/>
      <c r="D165" s="1"/>
      <c r="E165" s="1"/>
      <c r="F165" s="1"/>
      <c r="G165" s="1"/>
      <c r="H165" s="1"/>
      <c r="I165" s="1"/>
      <c r="J165" s="1"/>
      <c r="K165" s="1"/>
      <c r="L165" s="1"/>
      <c r="M165" s="1"/>
      <c r="N165" s="1"/>
      <c r="O165" s="1"/>
      <c r="P165" s="1"/>
      <c r="Q165" s="1"/>
      <c r="R165" s="1"/>
      <c r="S165" s="1"/>
    </row>
    <row r="166" spans="1:19">
      <c r="A166" s="1"/>
      <c r="B166" s="1"/>
      <c r="C166" s="1"/>
      <c r="D166" s="1"/>
      <c r="E166" s="1"/>
      <c r="F166" s="1"/>
      <c r="G166" s="1"/>
      <c r="H166" s="1"/>
      <c r="I166" s="1"/>
      <c r="J166" s="1"/>
      <c r="K166" s="1"/>
      <c r="L166" s="1"/>
      <c r="M166" s="1"/>
      <c r="N166" s="1"/>
      <c r="O166" s="1"/>
      <c r="P166" s="1"/>
      <c r="Q166" s="1"/>
      <c r="R166" s="1"/>
      <c r="S166" s="1"/>
    </row>
    <row r="167" spans="1:19">
      <c r="A167" s="1"/>
      <c r="B167" s="1"/>
      <c r="C167" s="1"/>
      <c r="D167" s="1"/>
      <c r="E167" s="1"/>
      <c r="F167" s="1"/>
      <c r="G167" s="1"/>
      <c r="H167" s="1"/>
      <c r="I167" s="1"/>
      <c r="J167" s="1"/>
      <c r="K167" s="1"/>
      <c r="L167" s="1"/>
      <c r="M167" s="1"/>
      <c r="N167" s="1"/>
      <c r="O167" s="1"/>
      <c r="P167" s="1"/>
      <c r="Q167" s="1"/>
      <c r="R167" s="1"/>
      <c r="S167" s="1"/>
    </row>
    <row r="168" spans="1:19">
      <c r="A168" s="1"/>
      <c r="B168" s="1"/>
      <c r="C168" s="1"/>
      <c r="D168" s="1"/>
      <c r="E168" s="1"/>
      <c r="F168" s="1"/>
      <c r="G168" s="1"/>
      <c r="H168" s="1"/>
      <c r="I168" s="1"/>
      <c r="J168" s="1"/>
      <c r="K168" s="1"/>
      <c r="L168" s="1"/>
      <c r="M168" s="1"/>
      <c r="N168" s="1"/>
      <c r="O168" s="1"/>
      <c r="P168" s="1"/>
      <c r="Q168" s="1"/>
      <c r="R168" s="1"/>
      <c r="S168" s="1"/>
    </row>
    <row r="169" spans="1:19">
      <c r="A169" s="1"/>
      <c r="B169" s="1"/>
      <c r="C169" s="1"/>
      <c r="D169" s="1"/>
      <c r="E169" s="1"/>
      <c r="F169" s="1"/>
      <c r="G169" s="1"/>
      <c r="H169" s="1"/>
      <c r="I169" s="1"/>
      <c r="J169" s="1"/>
      <c r="K169" s="1"/>
      <c r="L169" s="1"/>
      <c r="M169" s="1"/>
      <c r="N169" s="1"/>
      <c r="O169" s="1"/>
      <c r="P169" s="1"/>
      <c r="Q169" s="1"/>
      <c r="R169" s="1"/>
      <c r="S169" s="1"/>
    </row>
    <row r="170" spans="1:19">
      <c r="A170" s="1"/>
      <c r="B170" s="1"/>
      <c r="C170" s="1"/>
      <c r="D170" s="1"/>
      <c r="E170" s="1"/>
      <c r="F170" s="1"/>
      <c r="G170" s="1"/>
      <c r="H170" s="1"/>
      <c r="I170" s="1"/>
      <c r="J170" s="1"/>
      <c r="K170" s="1"/>
      <c r="L170" s="1"/>
      <c r="M170" s="1"/>
      <c r="N170" s="1"/>
      <c r="O170" s="1"/>
      <c r="P170" s="1"/>
      <c r="Q170" s="1"/>
      <c r="R170" s="1"/>
      <c r="S170" s="1"/>
    </row>
    <row r="171" spans="1:19">
      <c r="A171" s="1"/>
      <c r="B171" s="1"/>
      <c r="C171" s="1"/>
      <c r="D171" s="1"/>
      <c r="E171" s="1"/>
      <c r="F171" s="1"/>
      <c r="G171" s="1"/>
      <c r="H171" s="1"/>
      <c r="I171" s="1"/>
      <c r="J171" s="1"/>
      <c r="K171" s="1"/>
      <c r="L171" s="1"/>
      <c r="M171" s="1"/>
      <c r="N171" s="1"/>
      <c r="O171" s="1"/>
      <c r="P171" s="1"/>
      <c r="Q171" s="1"/>
      <c r="R171" s="1"/>
      <c r="S171" s="1"/>
    </row>
    <row r="172" spans="1:19">
      <c r="A172" s="1"/>
      <c r="B172" s="1"/>
      <c r="C172" s="1"/>
      <c r="D172" s="1"/>
      <c r="E172" s="1"/>
      <c r="F172" s="1"/>
      <c r="G172" s="1"/>
      <c r="H172" s="1"/>
      <c r="I172" s="1"/>
      <c r="J172" s="1"/>
      <c r="K172" s="1"/>
      <c r="L172" s="1"/>
      <c r="M172" s="1"/>
      <c r="N172" s="1"/>
      <c r="O172" s="1"/>
      <c r="P172" s="1"/>
      <c r="Q172" s="1"/>
      <c r="R172" s="1"/>
      <c r="S172" s="1"/>
    </row>
    <row r="173" spans="1:19">
      <c r="A173" s="1"/>
      <c r="B173" s="1"/>
      <c r="C173" s="1"/>
      <c r="D173" s="1"/>
      <c r="E173" s="1"/>
      <c r="F173" s="1"/>
      <c r="G173" s="1"/>
      <c r="H173" s="1"/>
      <c r="I173" s="1"/>
      <c r="J173" s="1"/>
      <c r="K173" s="1"/>
      <c r="L173" s="1"/>
      <c r="M173" s="1"/>
      <c r="N173" s="1"/>
      <c r="O173" s="1"/>
      <c r="P173" s="1"/>
      <c r="Q173" s="1"/>
      <c r="R173" s="1"/>
      <c r="S173" s="1"/>
    </row>
    <row r="174" spans="1:19">
      <c r="A174" s="1"/>
      <c r="B174" s="1"/>
      <c r="C174" s="1"/>
      <c r="D174" s="1"/>
      <c r="E174" s="1"/>
      <c r="F174" s="1"/>
      <c r="G174" s="1"/>
      <c r="H174" s="1"/>
      <c r="I174" s="1"/>
      <c r="J174" s="1"/>
      <c r="K174" s="1"/>
      <c r="L174" s="1"/>
      <c r="M174" s="1"/>
      <c r="N174" s="1"/>
      <c r="O174" s="1"/>
      <c r="P174" s="1"/>
      <c r="Q174" s="1"/>
      <c r="R174" s="1"/>
      <c r="S174" s="1"/>
    </row>
    <row r="175" spans="1:19">
      <c r="A175" s="1"/>
      <c r="B175" s="1"/>
      <c r="C175" s="1"/>
      <c r="D175" s="1"/>
      <c r="E175" s="1"/>
      <c r="F175" s="1"/>
      <c r="G175" s="1"/>
      <c r="H175" s="1"/>
      <c r="I175" s="1"/>
      <c r="J175" s="1"/>
      <c r="K175" s="1"/>
      <c r="L175" s="1"/>
      <c r="M175" s="1"/>
      <c r="N175" s="1"/>
      <c r="O175" s="1"/>
      <c r="P175" s="1"/>
      <c r="Q175" s="1"/>
      <c r="R175" s="1"/>
      <c r="S175" s="1"/>
    </row>
    <row r="176" spans="1:19">
      <c r="A176" s="1"/>
      <c r="B176" s="1"/>
      <c r="C176" s="1"/>
      <c r="D176" s="1"/>
      <c r="E176" s="1"/>
      <c r="F176" s="1"/>
      <c r="G176" s="1"/>
      <c r="H176" s="1"/>
      <c r="I176" s="1"/>
      <c r="J176" s="1"/>
      <c r="K176" s="1"/>
      <c r="L176" s="1"/>
      <c r="M176" s="1"/>
      <c r="N176" s="1"/>
      <c r="O176" s="1"/>
      <c r="P176" s="1"/>
      <c r="Q176" s="1"/>
      <c r="R176" s="1"/>
      <c r="S176" s="1"/>
    </row>
    <row r="177" spans="1:19">
      <c r="A177" s="1"/>
      <c r="B177" s="1"/>
      <c r="C177" s="1"/>
      <c r="D177" s="1"/>
      <c r="E177" s="1"/>
      <c r="F177" s="1"/>
      <c r="G177" s="1"/>
      <c r="H177" s="1"/>
      <c r="I177" s="1"/>
      <c r="J177" s="1"/>
      <c r="K177" s="1"/>
      <c r="L177" s="1"/>
      <c r="M177" s="1"/>
      <c r="N177" s="1"/>
      <c r="O177" s="1"/>
      <c r="P177" s="1"/>
      <c r="Q177" s="1"/>
      <c r="R177" s="1"/>
      <c r="S177" s="1"/>
    </row>
    <row r="178" spans="1:19">
      <c r="A178" s="1"/>
      <c r="B178" s="1"/>
      <c r="C178" s="1"/>
      <c r="D178" s="1"/>
      <c r="E178" s="1"/>
      <c r="F178" s="1"/>
      <c r="G178" s="1"/>
      <c r="H178" s="1"/>
      <c r="I178" s="1"/>
      <c r="J178" s="1"/>
      <c r="K178" s="1"/>
      <c r="L178" s="1"/>
      <c r="M178" s="1"/>
      <c r="N178" s="1"/>
      <c r="O178" s="1"/>
      <c r="P178" s="1"/>
      <c r="Q178" s="1"/>
      <c r="R178" s="1"/>
      <c r="S178" s="1"/>
    </row>
    <row r="179" spans="1:19">
      <c r="A179" s="1"/>
      <c r="B179" s="1"/>
      <c r="C179" s="1"/>
      <c r="D179" s="1"/>
      <c r="E179" s="1"/>
      <c r="F179" s="1"/>
      <c r="G179" s="1"/>
      <c r="H179" s="1"/>
      <c r="I179" s="1"/>
      <c r="J179" s="1"/>
      <c r="K179" s="1"/>
      <c r="L179" s="1"/>
      <c r="M179" s="1"/>
      <c r="N179" s="1"/>
      <c r="O179" s="1"/>
      <c r="P179" s="1"/>
      <c r="Q179" s="1"/>
      <c r="R179" s="1"/>
      <c r="S179" s="1"/>
    </row>
    <row r="180" spans="1:19">
      <c r="A180" s="1"/>
      <c r="B180" s="1"/>
      <c r="C180" s="1"/>
      <c r="D180" s="1"/>
      <c r="E180" s="1"/>
      <c r="F180" s="1"/>
      <c r="G180" s="1"/>
      <c r="H180" s="1"/>
      <c r="I180" s="1"/>
      <c r="J180" s="1"/>
      <c r="K180" s="1"/>
      <c r="L180" s="1"/>
      <c r="M180" s="1"/>
      <c r="N180" s="1"/>
      <c r="O180" s="1"/>
      <c r="P180" s="1"/>
      <c r="Q180" s="1"/>
      <c r="R180" s="1"/>
      <c r="S180" s="1"/>
    </row>
    <row r="181" spans="1:19">
      <c r="A181" s="1"/>
      <c r="B181" s="1"/>
      <c r="C181" s="1"/>
      <c r="D181" s="1"/>
      <c r="E181" s="1"/>
      <c r="F181" s="1"/>
      <c r="G181" s="1"/>
      <c r="H181" s="1"/>
      <c r="I181" s="1"/>
      <c r="J181" s="1"/>
      <c r="K181" s="1"/>
      <c r="L181" s="1"/>
      <c r="M181" s="1"/>
      <c r="N181" s="1"/>
      <c r="O181" s="1"/>
      <c r="P181" s="1"/>
      <c r="Q181" s="1"/>
      <c r="R181" s="1"/>
      <c r="S181" s="1"/>
    </row>
    <row r="182" spans="1:19">
      <c r="A182" s="1"/>
      <c r="B182" s="1"/>
      <c r="C182" s="1"/>
      <c r="D182" s="1"/>
      <c r="E182" s="1"/>
      <c r="F182" s="1"/>
      <c r="G182" s="1"/>
      <c r="H182" s="1"/>
      <c r="I182" s="1"/>
      <c r="J182" s="1"/>
      <c r="K182" s="1"/>
      <c r="L182" s="1"/>
      <c r="M182" s="1"/>
      <c r="N182" s="1"/>
      <c r="O182" s="1"/>
      <c r="P182" s="1"/>
      <c r="Q182" s="1"/>
      <c r="R182" s="1"/>
      <c r="S182" s="1"/>
    </row>
    <row r="183" spans="1:19">
      <c r="A183" s="1"/>
      <c r="B183" s="1"/>
      <c r="C183" s="1"/>
      <c r="D183" s="1"/>
      <c r="E183" s="1"/>
      <c r="F183" s="1"/>
      <c r="G183" s="1"/>
      <c r="H183" s="1"/>
      <c r="I183" s="1"/>
      <c r="J183" s="1"/>
      <c r="K183" s="1"/>
      <c r="L183" s="1"/>
      <c r="M183" s="1"/>
      <c r="N183" s="1"/>
      <c r="O183" s="1"/>
      <c r="P183" s="1"/>
      <c r="Q183" s="1"/>
      <c r="R183" s="1"/>
      <c r="S183" s="1"/>
    </row>
    <row r="184" spans="1:19">
      <c r="A184" s="1"/>
      <c r="B184" s="1"/>
      <c r="C184" s="1"/>
      <c r="D184" s="1"/>
      <c r="E184" s="1"/>
      <c r="F184" s="1"/>
      <c r="G184" s="1"/>
      <c r="H184" s="1"/>
      <c r="I184" s="1"/>
      <c r="J184" s="1"/>
      <c r="K184" s="1"/>
      <c r="L184" s="1"/>
      <c r="M184" s="1"/>
      <c r="N184" s="1"/>
      <c r="O184" s="1"/>
      <c r="P184" s="1"/>
      <c r="Q184" s="1"/>
      <c r="R184" s="1"/>
      <c r="S184" s="1"/>
    </row>
    <row r="185" spans="1:19">
      <c r="A185" s="1"/>
      <c r="B185" s="1"/>
      <c r="C185" s="1"/>
      <c r="D185" s="1"/>
      <c r="E185" s="1"/>
      <c r="F185" s="1"/>
      <c r="G185" s="1"/>
      <c r="H185" s="1"/>
      <c r="I185" s="1"/>
      <c r="J185" s="1"/>
      <c r="K185" s="1"/>
      <c r="L185" s="1"/>
      <c r="M185" s="1"/>
      <c r="N185" s="1"/>
      <c r="O185" s="1"/>
      <c r="P185" s="1"/>
      <c r="Q185" s="1"/>
      <c r="R185" s="1"/>
      <c r="S185" s="1"/>
    </row>
    <row r="186" spans="1:19">
      <c r="A186" s="1"/>
      <c r="B186" s="1"/>
      <c r="C186" s="1"/>
      <c r="D186" s="1"/>
      <c r="E186" s="1"/>
      <c r="F186" s="1"/>
      <c r="G186" s="1"/>
      <c r="H186" s="1"/>
      <c r="I186" s="1"/>
      <c r="J186" s="1"/>
      <c r="K186" s="1"/>
      <c r="L186" s="1"/>
      <c r="M186" s="1"/>
      <c r="N186" s="1"/>
      <c r="O186" s="1"/>
      <c r="P186" s="1"/>
      <c r="Q186" s="1"/>
      <c r="R186" s="1"/>
      <c r="S186" s="1"/>
    </row>
    <row r="187" spans="1:19">
      <c r="A187" s="1"/>
      <c r="B187" s="1"/>
      <c r="C187" s="1"/>
      <c r="D187" s="1"/>
      <c r="E187" s="1"/>
      <c r="F187" s="1"/>
      <c r="G187" s="1"/>
      <c r="H187" s="1"/>
      <c r="I187" s="1"/>
      <c r="J187" s="1"/>
      <c r="K187" s="1"/>
      <c r="L187" s="1"/>
      <c r="M187" s="1"/>
      <c r="N187" s="1"/>
      <c r="O187" s="1"/>
      <c r="P187" s="1"/>
      <c r="Q187" s="1"/>
      <c r="R187" s="1"/>
      <c r="S187" s="1"/>
    </row>
    <row r="188" spans="1:19">
      <c r="A188" s="1"/>
      <c r="B188" s="1"/>
      <c r="C188" s="1"/>
      <c r="D188" s="1"/>
      <c r="E188" s="1"/>
      <c r="F188" s="1"/>
      <c r="G188" s="1"/>
      <c r="H188" s="1"/>
      <c r="I188" s="1"/>
      <c r="J188" s="1"/>
      <c r="K188" s="1"/>
      <c r="L188" s="1"/>
      <c r="M188" s="1"/>
      <c r="N188" s="1"/>
      <c r="O188" s="1"/>
      <c r="P188" s="1"/>
      <c r="Q188" s="1"/>
      <c r="R188" s="1"/>
      <c r="S188" s="1"/>
    </row>
    <row r="189" spans="1:19">
      <c r="A189" s="1"/>
      <c r="B189" s="1"/>
      <c r="C189" s="1"/>
      <c r="D189" s="1"/>
      <c r="E189" s="1"/>
      <c r="F189" s="1"/>
      <c r="G189" s="1"/>
      <c r="H189" s="1"/>
      <c r="I189" s="1"/>
      <c r="J189" s="1"/>
      <c r="K189" s="1"/>
      <c r="L189" s="1"/>
      <c r="M189" s="1"/>
      <c r="N189" s="1"/>
      <c r="O189" s="1"/>
      <c r="P189" s="1"/>
      <c r="Q189" s="1"/>
      <c r="R189" s="1"/>
      <c r="S189" s="1"/>
    </row>
    <row r="190" spans="1:19">
      <c r="A190" s="1"/>
      <c r="B190" s="1"/>
      <c r="C190" s="1"/>
      <c r="D190" s="1"/>
      <c r="E190" s="1"/>
      <c r="F190" s="1"/>
      <c r="G190" s="1"/>
      <c r="H190" s="1"/>
      <c r="I190" s="1"/>
      <c r="J190" s="1"/>
      <c r="K190" s="1"/>
      <c r="L190" s="1"/>
      <c r="M190" s="1"/>
      <c r="N190" s="1"/>
      <c r="O190" s="1"/>
      <c r="P190" s="1"/>
      <c r="Q190" s="1"/>
      <c r="R190" s="1"/>
      <c r="S190" s="1"/>
    </row>
    <row r="191" spans="1:19">
      <c r="A191" s="1"/>
      <c r="B191" s="1"/>
      <c r="C191" s="1"/>
      <c r="D191" s="1"/>
      <c r="E191" s="1"/>
      <c r="F191" s="1"/>
      <c r="G191" s="1"/>
      <c r="H191" s="1"/>
      <c r="I191" s="1"/>
      <c r="J191" s="1"/>
      <c r="K191" s="1"/>
      <c r="L191" s="1"/>
      <c r="M191" s="1"/>
      <c r="N191" s="1"/>
      <c r="O191" s="1"/>
      <c r="P191" s="1"/>
      <c r="Q191" s="1"/>
      <c r="R191" s="1"/>
      <c r="S191" s="1"/>
    </row>
    <row r="192" spans="1:19">
      <c r="A192" s="1"/>
      <c r="B192" s="1"/>
      <c r="C192" s="1"/>
      <c r="D192" s="1"/>
      <c r="E192" s="1"/>
      <c r="F192" s="1"/>
      <c r="G192" s="1"/>
      <c r="H192" s="1"/>
      <c r="I192" s="1"/>
      <c r="J192" s="1"/>
      <c r="K192" s="1"/>
      <c r="L192" s="1"/>
      <c r="M192" s="1"/>
      <c r="N192" s="1"/>
      <c r="O192" s="1"/>
      <c r="P192" s="1"/>
      <c r="Q192" s="1"/>
      <c r="R192" s="1"/>
      <c r="S192" s="1"/>
    </row>
    <row r="193" spans="1:19">
      <c r="A193" s="1"/>
      <c r="B193" s="1"/>
      <c r="C193" s="1"/>
      <c r="D193" s="1"/>
      <c r="E193" s="1"/>
      <c r="F193" s="1"/>
      <c r="G193" s="1"/>
      <c r="H193" s="1"/>
      <c r="I193" s="1"/>
      <c r="J193" s="1"/>
      <c r="K193" s="1"/>
      <c r="L193" s="1"/>
      <c r="M193" s="1"/>
      <c r="N193" s="1"/>
      <c r="O193" s="1"/>
      <c r="P193" s="1"/>
      <c r="Q193" s="1"/>
      <c r="R193" s="1"/>
      <c r="S193" s="1"/>
    </row>
    <row r="194" spans="1:19">
      <c r="A194" s="1"/>
      <c r="B194" s="1"/>
      <c r="C194" s="1"/>
      <c r="D194" s="1"/>
      <c r="E194" s="1"/>
      <c r="F194" s="1"/>
      <c r="G194" s="1"/>
      <c r="H194" s="1"/>
      <c r="I194" s="1"/>
      <c r="J194" s="1"/>
      <c r="K194" s="1"/>
      <c r="L194" s="1"/>
      <c r="M194" s="1"/>
      <c r="N194" s="1"/>
      <c r="O194" s="1"/>
      <c r="P194" s="1"/>
      <c r="Q194" s="1"/>
      <c r="R194" s="1"/>
      <c r="S194" s="1"/>
    </row>
    <row r="195" spans="1:19">
      <c r="A195" s="1"/>
      <c r="B195" s="1"/>
      <c r="C195" s="1"/>
      <c r="D195" s="1"/>
      <c r="E195" s="1"/>
      <c r="F195" s="1"/>
      <c r="G195" s="1"/>
      <c r="H195" s="1"/>
      <c r="I195" s="1"/>
      <c r="J195" s="1"/>
      <c r="K195" s="1"/>
      <c r="L195" s="1"/>
      <c r="M195" s="1"/>
      <c r="N195" s="1"/>
      <c r="O195" s="1"/>
      <c r="P195" s="1"/>
      <c r="Q195" s="1"/>
      <c r="R195" s="1"/>
      <c r="S195" s="1"/>
    </row>
    <row r="196" spans="1:19">
      <c r="A196" s="1"/>
      <c r="B196" s="1"/>
      <c r="C196" s="1"/>
      <c r="D196" s="1"/>
      <c r="E196" s="1"/>
      <c r="F196" s="1"/>
      <c r="G196" s="1"/>
      <c r="H196" s="1"/>
      <c r="I196" s="1"/>
      <c r="J196" s="1"/>
      <c r="K196" s="1"/>
      <c r="L196" s="1"/>
      <c r="M196" s="1"/>
      <c r="N196" s="1"/>
      <c r="O196" s="1"/>
      <c r="P196" s="1"/>
      <c r="Q196" s="1"/>
      <c r="R196" s="1"/>
      <c r="S196" s="1"/>
    </row>
    <row r="197" spans="1:19">
      <c r="A197" s="1"/>
      <c r="B197" s="1"/>
      <c r="C197" s="1"/>
      <c r="D197" s="1"/>
      <c r="E197" s="1"/>
      <c r="F197" s="1"/>
      <c r="G197" s="1"/>
      <c r="H197" s="1"/>
      <c r="I197" s="1"/>
      <c r="J197" s="1"/>
      <c r="K197" s="1"/>
      <c r="L197" s="1"/>
      <c r="M197" s="1"/>
      <c r="N197" s="1"/>
      <c r="O197" s="1"/>
      <c r="P197" s="1"/>
      <c r="Q197" s="1"/>
      <c r="R197" s="1"/>
      <c r="S197" s="1"/>
    </row>
    <row r="198" spans="1:19">
      <c r="A198" s="1"/>
      <c r="B198" s="1"/>
      <c r="C198" s="1"/>
      <c r="D198" s="1"/>
      <c r="E198" s="1"/>
      <c r="F198" s="1"/>
      <c r="G198" s="1"/>
      <c r="H198" s="1"/>
      <c r="I198" s="1"/>
      <c r="J198" s="1"/>
      <c r="K198" s="1"/>
      <c r="L198" s="1"/>
      <c r="M198" s="1"/>
      <c r="N198" s="1"/>
      <c r="O198" s="1"/>
      <c r="P198" s="1"/>
      <c r="Q198" s="1"/>
      <c r="R198" s="1"/>
      <c r="S198" s="1"/>
    </row>
    <row r="199" spans="1:19">
      <c r="A199" s="1"/>
      <c r="B199" s="1"/>
      <c r="C199" s="1"/>
      <c r="D199" s="1"/>
      <c r="E199" s="1"/>
      <c r="F199" s="1"/>
      <c r="G199" s="1"/>
      <c r="H199" s="1"/>
      <c r="I199" s="1"/>
      <c r="J199" s="1"/>
      <c r="K199" s="1"/>
      <c r="L199" s="1"/>
      <c r="M199" s="1"/>
      <c r="N199" s="1"/>
      <c r="O199" s="1"/>
      <c r="P199" s="1"/>
      <c r="Q199" s="1"/>
      <c r="R199" s="1"/>
      <c r="S199" s="1"/>
    </row>
    <row r="200" spans="1:19">
      <c r="A200" s="1"/>
      <c r="B200" s="1"/>
      <c r="C200" s="1"/>
      <c r="D200" s="1"/>
      <c r="E200" s="1"/>
      <c r="F200" s="1"/>
      <c r="G200" s="1"/>
      <c r="H200" s="1"/>
      <c r="I200" s="1"/>
      <c r="J200" s="1"/>
      <c r="K200" s="1"/>
      <c r="L200" s="1"/>
      <c r="M200" s="1"/>
      <c r="N200" s="1"/>
      <c r="O200" s="1"/>
      <c r="P200" s="1"/>
      <c r="Q200" s="1"/>
      <c r="R200" s="1"/>
      <c r="S200" s="1"/>
    </row>
    <row r="201" spans="1:19">
      <c r="A201" s="1"/>
      <c r="B201" s="1"/>
      <c r="C201" s="1"/>
      <c r="D201" s="1"/>
      <c r="E201" s="1"/>
      <c r="F201" s="1"/>
      <c r="G201" s="1"/>
      <c r="H201" s="1"/>
      <c r="I201" s="1"/>
      <c r="J201" s="1"/>
      <c r="K201" s="1"/>
      <c r="L201" s="1"/>
      <c r="M201" s="1"/>
      <c r="N201" s="1"/>
      <c r="O201" s="1"/>
      <c r="P201" s="1"/>
      <c r="Q201" s="1"/>
      <c r="R201" s="1"/>
      <c r="S201" s="1"/>
    </row>
  </sheetData>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6</vt:i4>
      </vt:variant>
    </vt:vector>
  </HeadingPairs>
  <TitlesOfParts>
    <vt:vector size="6" baseType="lpstr">
      <vt:lpstr>月度考核评估表</vt:lpstr>
      <vt:lpstr>季度考核评估表</vt:lpstr>
      <vt:lpstr>季度考核--集团内容 22年职能评价</vt:lpstr>
      <vt:lpstr>咨询年度考核评估表</vt:lpstr>
      <vt:lpstr>成本季度考核</vt:lpstr>
      <vt:lpstr>成本年度考核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李斌</cp:lastModifiedBy>
  <dcterms:created xsi:type="dcterms:W3CDTF">2022-07-10T07:45:00Z</dcterms:created>
  <dcterms:modified xsi:type="dcterms:W3CDTF">2024-09-12T03:39:28Z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8B620EF128FA4AFCB28A99FEA8244C07</vt:lpwstr>
  </property>
  <property fmtid="{D5CDD505-2E9C-101B-9397-08002B2CF9AE}" pid="3" name="KSOProductBuildVer">
    <vt:lpwstr>2052-12.1.0.17827</vt:lpwstr>
  </property>
</Properties>
</file>